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40" windowWidth="19420" windowHeight="74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S18" i="1" l="1"/>
  <c r="S11" i="1"/>
  <c r="S12" i="1" s="1"/>
  <c r="S13" i="1" s="1"/>
  <c r="S14" i="1" s="1"/>
  <c r="S15" i="1" s="1"/>
  <c r="S16" i="1" s="1"/>
  <c r="S17" i="1" s="1"/>
  <c r="S10" i="1"/>
  <c r="U10" i="1" s="1"/>
  <c r="V9" i="1"/>
  <c r="U9" i="1"/>
  <c r="V10" i="1"/>
  <c r="T9" i="1"/>
  <c r="O8" i="1"/>
  <c r="O10" i="1" s="1"/>
  <c r="O11" i="1"/>
  <c r="O12" i="1"/>
  <c r="O13" i="1"/>
  <c r="O14" i="1"/>
  <c r="O15" i="1"/>
  <c r="O16" i="1"/>
  <c r="O17" i="1"/>
  <c r="O9" i="1"/>
  <c r="P8" i="1"/>
  <c r="E19" i="2" l="1"/>
  <c r="E18" i="2"/>
  <c r="E17" i="2"/>
  <c r="E16" i="2"/>
  <c r="E15" i="2"/>
  <c r="E14" i="2"/>
  <c r="E13" i="2"/>
  <c r="E12" i="2"/>
  <c r="D12" i="2"/>
  <c r="D13" i="2" s="1"/>
  <c r="F11" i="2"/>
  <c r="E11" i="2"/>
  <c r="D11" i="2"/>
  <c r="E10" i="2"/>
  <c r="F10" i="2" s="1"/>
  <c r="F39" i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D14" i="2" l="1"/>
  <c r="F13" i="2"/>
  <c r="F12" i="2"/>
  <c r="U11" i="1" l="1"/>
  <c r="D15" i="2"/>
  <c r="F14" i="2"/>
  <c r="T10" i="1"/>
  <c r="T12" i="1"/>
  <c r="T11" i="1"/>
  <c r="U12" i="1" l="1"/>
  <c r="F15" i="2"/>
  <c r="D16" i="2"/>
  <c r="V18" i="1"/>
  <c r="V17" i="1"/>
  <c r="V16" i="1"/>
  <c r="V15" i="1"/>
  <c r="V14" i="1"/>
  <c r="V13" i="1"/>
  <c r="V12" i="1"/>
  <c r="V11" i="1"/>
  <c r="G39" i="1"/>
  <c r="D40" i="1" s="1"/>
  <c r="F40" i="1" s="1"/>
  <c r="N9" i="1"/>
  <c r="L8" i="1"/>
  <c r="K8" i="1" s="1"/>
  <c r="I9" i="1" s="1"/>
  <c r="L10" i="1"/>
  <c r="L9" i="1"/>
  <c r="L11" i="1"/>
  <c r="L12" i="1"/>
  <c r="L13" i="1"/>
  <c r="L14" i="1"/>
  <c r="L15" i="1"/>
  <c r="L16" i="1"/>
  <c r="L17" i="1"/>
  <c r="U13" i="1" l="1"/>
  <c r="T13" i="1"/>
  <c r="D17" i="2"/>
  <c r="F16" i="2"/>
  <c r="P9" i="1"/>
  <c r="G40" i="1"/>
  <c r="D41" i="1" s="1"/>
  <c r="F41" i="1" s="1"/>
  <c r="N10" i="1"/>
  <c r="N11" i="1" s="1"/>
  <c r="N12" i="1" s="1"/>
  <c r="N13" i="1" s="1"/>
  <c r="N14" i="1" s="1"/>
  <c r="N15" i="1" s="1"/>
  <c r="N16" i="1" s="1"/>
  <c r="N17" i="1" s="1"/>
  <c r="P17" i="1" s="1"/>
  <c r="K9" i="1"/>
  <c r="J9" i="1"/>
  <c r="D18" i="2" l="1"/>
  <c r="F17" i="2"/>
  <c r="P12" i="1"/>
  <c r="I10" i="1"/>
  <c r="K10" i="1" s="1"/>
  <c r="P10" i="1"/>
  <c r="P11" i="1"/>
  <c r="P15" i="1"/>
  <c r="P14" i="1"/>
  <c r="P16" i="1"/>
  <c r="P13" i="1"/>
  <c r="D19" i="2" l="1"/>
  <c r="F19" i="2" s="1"/>
  <c r="F18" i="2"/>
  <c r="G41" i="1"/>
  <c r="D42" i="1" s="1"/>
  <c r="J10" i="1"/>
  <c r="I11" i="1" s="1"/>
  <c r="K11" i="1" s="1"/>
  <c r="P18" i="1"/>
  <c r="F20" i="2" l="1"/>
  <c r="F42" i="1"/>
  <c r="G42" i="1" s="1"/>
  <c r="D43" i="1" s="1"/>
  <c r="U14" i="1"/>
  <c r="J11" i="1"/>
  <c r="I12" i="1" s="1"/>
  <c r="K12" i="1" s="1"/>
  <c r="F43" i="1" l="1"/>
  <c r="G43" i="1" s="1"/>
  <c r="D44" i="1" s="1"/>
  <c r="F44" i="1" s="1"/>
  <c r="T14" i="1"/>
  <c r="J12" i="1"/>
  <c r="I13" i="1" s="1"/>
  <c r="K13" i="1" s="1"/>
  <c r="U15" i="1" l="1"/>
  <c r="G44" i="1"/>
  <c r="D45" i="1" s="1"/>
  <c r="F45" i="1" s="1"/>
  <c r="G45" i="1" s="1"/>
  <c r="D46" i="1" s="1"/>
  <c r="T16" i="1"/>
  <c r="T15" i="1"/>
  <c r="J13" i="1"/>
  <c r="I14" i="1" s="1"/>
  <c r="K14" i="1" s="1"/>
  <c r="U16" i="1" l="1"/>
  <c r="F46" i="1"/>
  <c r="G46" i="1" s="1"/>
  <c r="D47" i="1" s="1"/>
  <c r="J14" i="1"/>
  <c r="I15" i="1" s="1"/>
  <c r="K15" i="1" s="1"/>
  <c r="U18" i="1" l="1"/>
  <c r="U17" i="1"/>
  <c r="T18" i="1"/>
  <c r="T17" i="1"/>
  <c r="F47" i="1"/>
  <c r="G47" i="1" s="1"/>
  <c r="D48" i="1" s="1"/>
  <c r="J15" i="1"/>
  <c r="I16" i="1" s="1"/>
  <c r="K16" i="1" s="1"/>
  <c r="F48" i="1" l="1"/>
  <c r="G48" i="1" s="1"/>
  <c r="D49" i="1" s="1"/>
  <c r="J16" i="1"/>
  <c r="F49" i="1" l="1"/>
  <c r="G49" i="1" s="1"/>
  <c r="D50" i="1" s="1"/>
  <c r="I17" i="1"/>
  <c r="K17" i="1" s="1"/>
  <c r="F50" i="1" l="1"/>
  <c r="G50" i="1" s="1"/>
  <c r="D51" i="1" s="1"/>
  <c r="J17" i="1"/>
  <c r="F51" i="1" l="1"/>
  <c r="G51" i="1" s="1"/>
  <c r="D52" i="1" s="1"/>
  <c r="F52" i="1" l="1"/>
  <c r="G52" i="1" s="1"/>
  <c r="D53" i="1" s="1"/>
  <c r="F53" i="1" l="1"/>
  <c r="G53" i="1" s="1"/>
  <c r="D54" i="1" s="1"/>
  <c r="F54" i="1" l="1"/>
  <c r="G54" i="1" s="1"/>
  <c r="D55" i="1" s="1"/>
  <c r="F55" i="1" l="1"/>
  <c r="G55" i="1" s="1"/>
  <c r="D56" i="1" s="1"/>
  <c r="F56" i="1" l="1"/>
  <c r="G56" i="1" s="1"/>
  <c r="D57" i="1" s="1"/>
  <c r="F57" i="1" l="1"/>
  <c r="G57" i="1" s="1"/>
  <c r="D58" i="1" s="1"/>
  <c r="F58" i="1" l="1"/>
  <c r="G58" i="1" s="1"/>
  <c r="D59" i="1" s="1"/>
  <c r="F59" i="1" l="1"/>
  <c r="G59" i="1" s="1"/>
  <c r="D60" i="1" s="1"/>
  <c r="F60" i="1" l="1"/>
  <c r="G60" i="1" s="1"/>
  <c r="D61" i="1" s="1"/>
  <c r="F61" i="1" l="1"/>
  <c r="G61" i="1" s="1"/>
  <c r="D62" i="1" s="1"/>
  <c r="F62" i="1" l="1"/>
  <c r="G62" i="1" s="1"/>
  <c r="D63" i="1" s="1"/>
  <c r="F63" i="1" l="1"/>
  <c r="G63" i="1" s="1"/>
  <c r="D64" i="1" s="1"/>
  <c r="F64" i="1" l="1"/>
  <c r="G64" i="1" s="1"/>
  <c r="D65" i="1" s="1"/>
  <c r="F65" i="1" l="1"/>
  <c r="G65" i="1" s="1"/>
  <c r="D66" i="1" s="1"/>
  <c r="F66" i="1" l="1"/>
  <c r="G66" i="1" s="1"/>
  <c r="D67" i="1" s="1"/>
  <c r="F67" i="1" l="1"/>
  <c r="G67" i="1" s="1"/>
  <c r="D68" i="1" s="1"/>
  <c r="F68" i="1" l="1"/>
  <c r="G68" i="1" s="1"/>
  <c r="D69" i="1" s="1"/>
  <c r="F69" i="1" l="1"/>
  <c r="G69" i="1" s="1"/>
  <c r="D70" i="1" s="1"/>
  <c r="F70" i="1" l="1"/>
  <c r="G70" i="1" s="1"/>
  <c r="D71" i="1" s="1"/>
  <c r="F71" i="1" l="1"/>
  <c r="G71" i="1" s="1"/>
  <c r="D72" i="1" s="1"/>
  <c r="F72" i="1" l="1"/>
  <c r="G72" i="1" s="1"/>
  <c r="D73" i="1" s="1"/>
  <c r="F73" i="1" l="1"/>
  <c r="G73" i="1" s="1"/>
  <c r="D74" i="1" s="1"/>
  <c r="F74" i="1" l="1"/>
  <c r="G74" i="1" s="1"/>
  <c r="D75" i="1" s="1"/>
  <c r="F75" i="1" l="1"/>
  <c r="G75" i="1" s="1"/>
  <c r="D76" i="1" s="1"/>
  <c r="F76" i="1" l="1"/>
  <c r="G76" i="1" s="1"/>
  <c r="D77" i="1" s="1"/>
  <c r="F77" i="1" l="1"/>
  <c r="G77" i="1" s="1"/>
  <c r="D78" i="1" s="1"/>
  <c r="F78" i="1" l="1"/>
  <c r="G78" i="1" s="1"/>
  <c r="D79" i="1" s="1"/>
  <c r="F79" i="1" l="1"/>
  <c r="G79" i="1" s="1"/>
  <c r="D80" i="1" s="1"/>
  <c r="F80" i="1" l="1"/>
  <c r="G80" i="1" s="1"/>
  <c r="D81" i="1" s="1"/>
  <c r="F81" i="1" l="1"/>
  <c r="G81" i="1" s="1"/>
  <c r="D82" i="1" s="1"/>
  <c r="F82" i="1" l="1"/>
  <c r="G82" i="1" s="1"/>
  <c r="D83" i="1" s="1"/>
  <c r="F83" i="1" l="1"/>
  <c r="G83" i="1" s="1"/>
  <c r="D84" i="1" s="1"/>
  <c r="F84" i="1" l="1"/>
  <c r="G84" i="1" s="1"/>
  <c r="D85" i="1" s="1"/>
  <c r="F85" i="1" l="1"/>
  <c r="G85" i="1" s="1"/>
  <c r="D86" i="1" s="1"/>
  <c r="F86" i="1" l="1"/>
  <c r="G86" i="1" s="1"/>
  <c r="D87" i="1" s="1"/>
  <c r="F87" i="1" l="1"/>
  <c r="G87" i="1" s="1"/>
  <c r="D88" i="1" s="1"/>
  <c r="F88" i="1" l="1"/>
  <c r="G88" i="1" s="1"/>
  <c r="D89" i="1" s="1"/>
  <c r="F89" i="1" l="1"/>
  <c r="G89" i="1" s="1"/>
  <c r="D90" i="1" s="1"/>
  <c r="F90" i="1" l="1"/>
  <c r="G90" i="1" s="1"/>
  <c r="D91" i="1" s="1"/>
  <c r="F91" i="1" l="1"/>
  <c r="G91" i="1" s="1"/>
  <c r="D92" i="1" s="1"/>
  <c r="F92" i="1" l="1"/>
  <c r="G92" i="1" s="1"/>
  <c r="D93" i="1" s="1"/>
  <c r="F93" i="1" l="1"/>
  <c r="G93" i="1" s="1"/>
  <c r="D94" i="1" s="1"/>
  <c r="F94" i="1" l="1"/>
  <c r="G94" i="1" s="1"/>
  <c r="D95" i="1" s="1"/>
  <c r="F95" i="1" l="1"/>
  <c r="G95" i="1" s="1"/>
  <c r="D96" i="1" s="1"/>
  <c r="F96" i="1" l="1"/>
  <c r="G96" i="1" s="1"/>
  <c r="D97" i="1" s="1"/>
  <c r="F97" i="1" l="1"/>
  <c r="G97" i="1" s="1"/>
  <c r="D98" i="1" s="1"/>
  <c r="F98" i="1" l="1"/>
  <c r="G98" i="1" s="1"/>
  <c r="D99" i="1" s="1"/>
  <c r="F99" i="1" l="1"/>
  <c r="G99" i="1" s="1"/>
  <c r="D100" i="1" s="1"/>
  <c r="F100" i="1" l="1"/>
  <c r="G100" i="1" s="1"/>
  <c r="D101" i="1" s="1"/>
  <c r="F101" i="1" l="1"/>
  <c r="G101" i="1" s="1"/>
  <c r="D102" i="1" s="1"/>
  <c r="F102" i="1" l="1"/>
  <c r="G102" i="1" s="1"/>
  <c r="D103" i="1" s="1"/>
  <c r="F103" i="1" l="1"/>
  <c r="G103" i="1" s="1"/>
  <c r="D104" i="1" s="1"/>
  <c r="F104" i="1" l="1"/>
  <c r="G104" i="1" s="1"/>
  <c r="D105" i="1" s="1"/>
  <c r="F105" i="1" l="1"/>
  <c r="G105" i="1" s="1"/>
  <c r="D106" i="1" s="1"/>
  <c r="F106" i="1" l="1"/>
  <c r="G106" i="1" s="1"/>
  <c r="D107" i="1" s="1"/>
  <c r="F107" i="1" l="1"/>
  <c r="G107" i="1" s="1"/>
  <c r="D108" i="1" s="1"/>
  <c r="F108" i="1" l="1"/>
  <c r="G108" i="1" s="1"/>
  <c r="D109" i="1" s="1"/>
  <c r="F109" i="1" l="1"/>
  <c r="G109" i="1" s="1"/>
  <c r="D110" i="1" s="1"/>
  <c r="F110" i="1" l="1"/>
  <c r="G110" i="1" s="1"/>
  <c r="D111" i="1" s="1"/>
  <c r="F111" i="1" l="1"/>
  <c r="G111" i="1" s="1"/>
  <c r="D112" i="1" s="1"/>
  <c r="F112" i="1" l="1"/>
  <c r="G112" i="1" s="1"/>
  <c r="D113" i="1" s="1"/>
  <c r="F113" i="1" l="1"/>
  <c r="G113" i="1" s="1"/>
  <c r="D114" i="1" s="1"/>
  <c r="F114" i="1" l="1"/>
  <c r="G114" i="1" s="1"/>
  <c r="D115" i="1" s="1"/>
  <c r="F115" i="1" l="1"/>
  <c r="G115" i="1" s="1"/>
  <c r="D116" i="1" s="1"/>
  <c r="F116" i="1" l="1"/>
  <c r="G116" i="1" s="1"/>
  <c r="D117" i="1" s="1"/>
  <c r="F117" i="1" l="1"/>
  <c r="G117" i="1" s="1"/>
  <c r="D118" i="1" s="1"/>
  <c r="F118" i="1" l="1"/>
  <c r="G118" i="1" s="1"/>
  <c r="D119" i="1" s="1"/>
  <c r="F119" i="1" l="1"/>
  <c r="G119" i="1" s="1"/>
  <c r="D120" i="1" s="1"/>
  <c r="F120" i="1" l="1"/>
  <c r="G120" i="1" s="1"/>
  <c r="D121" i="1" s="1"/>
  <c r="F121" i="1" l="1"/>
  <c r="G121" i="1" s="1"/>
  <c r="D122" i="1" s="1"/>
  <c r="F122" i="1" l="1"/>
  <c r="G122" i="1" s="1"/>
  <c r="D123" i="1" s="1"/>
  <c r="F123" i="1" l="1"/>
  <c r="G123" i="1" s="1"/>
  <c r="D124" i="1" s="1"/>
  <c r="F124" i="1" l="1"/>
  <c r="G124" i="1" s="1"/>
  <c r="D125" i="1" s="1"/>
  <c r="F125" i="1" l="1"/>
  <c r="G125" i="1" s="1"/>
  <c r="D126" i="1" s="1"/>
  <c r="F126" i="1" l="1"/>
  <c r="G126" i="1" s="1"/>
  <c r="D127" i="1" s="1"/>
  <c r="F127" i="1" l="1"/>
  <c r="G127" i="1" s="1"/>
  <c r="D128" i="1" s="1"/>
  <c r="F128" i="1" l="1"/>
  <c r="G128" i="1" s="1"/>
  <c r="D129" i="1" s="1"/>
  <c r="F129" i="1" l="1"/>
  <c r="G129" i="1" s="1"/>
  <c r="D130" i="1" s="1"/>
  <c r="F130" i="1" l="1"/>
  <c r="G130" i="1" s="1"/>
  <c r="D131" i="1" s="1"/>
  <c r="F131" i="1" l="1"/>
  <c r="G131" i="1" s="1"/>
  <c r="D132" i="1" s="1"/>
  <c r="F132" i="1" l="1"/>
  <c r="G132" i="1" s="1"/>
  <c r="D133" i="1" s="1"/>
  <c r="F133" i="1" l="1"/>
  <c r="G133" i="1" s="1"/>
  <c r="D134" i="1" s="1"/>
  <c r="F134" i="1" l="1"/>
  <c r="G134" i="1" s="1"/>
  <c r="D135" i="1" s="1"/>
  <c r="F135" i="1" l="1"/>
  <c r="G135" i="1" s="1"/>
  <c r="D136" i="1" s="1"/>
  <c r="F136" i="1" l="1"/>
  <c r="G136" i="1" s="1"/>
  <c r="D137" i="1" s="1"/>
  <c r="F137" i="1" l="1"/>
  <c r="G137" i="1" s="1"/>
  <c r="D138" i="1" s="1"/>
  <c r="F138" i="1" l="1"/>
  <c r="G138" i="1" s="1"/>
  <c r="D139" i="1" s="1"/>
  <c r="F139" i="1" l="1"/>
  <c r="G139" i="1" s="1"/>
  <c r="D140" i="1" s="1"/>
  <c r="F140" i="1" l="1"/>
  <c r="G140" i="1" s="1"/>
  <c r="D141" i="1" s="1"/>
  <c r="F141" i="1" l="1"/>
  <c r="G141" i="1" s="1"/>
  <c r="D142" i="1" s="1"/>
  <c r="F142" i="1" l="1"/>
  <c r="G142" i="1" s="1"/>
  <c r="D143" i="1" s="1"/>
  <c r="F143" i="1" l="1"/>
  <c r="G143" i="1" s="1"/>
  <c r="D144" i="1" s="1"/>
  <c r="F144" i="1" l="1"/>
  <c r="G144" i="1" s="1"/>
  <c r="D145" i="1" s="1"/>
  <c r="F145" i="1" l="1"/>
  <c r="G145" i="1" s="1"/>
  <c r="D146" i="1" s="1"/>
  <c r="F146" i="1" l="1"/>
  <c r="G146" i="1" s="1"/>
  <c r="D147" i="1" s="1"/>
  <c r="F147" i="1" l="1"/>
  <c r="G147" i="1" s="1"/>
  <c r="D148" i="1" s="1"/>
  <c r="F148" i="1" l="1"/>
  <c r="G148" i="1" s="1"/>
  <c r="D149" i="1" s="1"/>
  <c r="F149" i="1" l="1"/>
  <c r="G149" i="1" s="1"/>
  <c r="D150" i="1" s="1"/>
  <c r="F150" i="1" l="1"/>
  <c r="G150" i="1" s="1"/>
  <c r="D151" i="1" s="1"/>
  <c r="F151" i="1" l="1"/>
  <c r="G151" i="1" s="1"/>
  <c r="D152" i="1" s="1"/>
  <c r="F152" i="1" l="1"/>
  <c r="G152" i="1" s="1"/>
  <c r="D153" i="1" s="1"/>
  <c r="F153" i="1" l="1"/>
  <c r="G153" i="1" s="1"/>
  <c r="D154" i="1" s="1"/>
  <c r="F154" i="1" l="1"/>
  <c r="G154" i="1" s="1"/>
  <c r="D155" i="1" s="1"/>
  <c r="F155" i="1" l="1"/>
  <c r="G155" i="1" s="1"/>
  <c r="D156" i="1" s="1"/>
  <c r="F156" i="1" l="1"/>
  <c r="G156" i="1" s="1"/>
  <c r="D157" i="1" s="1"/>
  <c r="F157" i="1" l="1"/>
  <c r="G157" i="1" s="1"/>
  <c r="D158" i="1" s="1"/>
  <c r="F158" i="1" l="1"/>
  <c r="G158" i="1" s="1"/>
  <c r="D159" i="1" s="1"/>
  <c r="F159" i="1" l="1"/>
  <c r="G159" i="1" s="1"/>
  <c r="D160" i="1" s="1"/>
  <c r="F160" i="1" l="1"/>
  <c r="G160" i="1" s="1"/>
  <c r="D161" i="1" s="1"/>
  <c r="F161" i="1" l="1"/>
  <c r="G161" i="1" s="1"/>
  <c r="D162" i="1" s="1"/>
  <c r="F162" i="1" l="1"/>
  <c r="G162" i="1" s="1"/>
  <c r="D163" i="1" s="1"/>
  <c r="F163" i="1" l="1"/>
  <c r="G163" i="1" s="1"/>
  <c r="D164" i="1" s="1"/>
  <c r="F164" i="1" l="1"/>
  <c r="G164" i="1" s="1"/>
  <c r="D165" i="1" s="1"/>
  <c r="F165" i="1" l="1"/>
  <c r="G165" i="1" s="1"/>
  <c r="D166" i="1" s="1"/>
  <c r="F166" i="1" l="1"/>
  <c r="G166" i="1" s="1"/>
  <c r="D167" i="1" s="1"/>
  <c r="F167" i="1" l="1"/>
  <c r="G167" i="1" s="1"/>
  <c r="D168" i="1" s="1"/>
  <c r="F168" i="1" l="1"/>
  <c r="G168" i="1" s="1"/>
  <c r="D169" i="1" s="1"/>
  <c r="F169" i="1" l="1"/>
  <c r="G169" i="1" s="1"/>
  <c r="D170" i="1" s="1"/>
  <c r="F170" i="1" l="1"/>
  <c r="G170" i="1" s="1"/>
  <c r="D171" i="1" s="1"/>
  <c r="F171" i="1" l="1"/>
  <c r="G171" i="1" s="1"/>
  <c r="D172" i="1" s="1"/>
  <c r="F172" i="1" l="1"/>
  <c r="G172" i="1" s="1"/>
  <c r="D173" i="1" s="1"/>
  <c r="F173" i="1" l="1"/>
  <c r="G173" i="1" s="1"/>
  <c r="D174" i="1" s="1"/>
  <c r="F174" i="1" l="1"/>
  <c r="G174" i="1" s="1"/>
  <c r="D175" i="1" s="1"/>
  <c r="F175" i="1" l="1"/>
  <c r="G175" i="1" s="1"/>
  <c r="D176" i="1" s="1"/>
  <c r="F176" i="1" l="1"/>
  <c r="G176" i="1" s="1"/>
  <c r="D177" i="1" s="1"/>
  <c r="F177" i="1" l="1"/>
  <c r="G177" i="1" s="1"/>
  <c r="D178" i="1" s="1"/>
  <c r="F178" i="1" l="1"/>
  <c r="G178" i="1" s="1"/>
  <c r="D179" i="1" s="1"/>
  <c r="F179" i="1" l="1"/>
  <c r="G179" i="1" s="1"/>
  <c r="D180" i="1" s="1"/>
  <c r="F180" i="1" l="1"/>
  <c r="G180" i="1"/>
  <c r="D181" i="1" s="1"/>
  <c r="F181" i="1" l="1"/>
  <c r="G181" i="1" s="1"/>
  <c r="D182" i="1" s="1"/>
  <c r="F182" i="1" l="1"/>
  <c r="G182" i="1" s="1"/>
  <c r="D183" i="1" s="1"/>
  <c r="F183" i="1" l="1"/>
  <c r="G183" i="1" s="1"/>
  <c r="D184" i="1" s="1"/>
  <c r="F184" i="1" l="1"/>
  <c r="G184" i="1"/>
  <c r="D185" i="1" s="1"/>
  <c r="F185" i="1" l="1"/>
  <c r="G185" i="1" s="1"/>
  <c r="D186" i="1" s="1"/>
  <c r="F186" i="1" l="1"/>
  <c r="G186" i="1" s="1"/>
  <c r="D187" i="1" s="1"/>
  <c r="F187" i="1" l="1"/>
  <c r="G187" i="1"/>
  <c r="D188" i="1" s="1"/>
  <c r="F188" i="1" l="1"/>
  <c r="G188" i="1" s="1"/>
  <c r="D189" i="1" s="1"/>
  <c r="F189" i="1" l="1"/>
  <c r="G189" i="1" s="1"/>
  <c r="D190" i="1" s="1"/>
  <c r="F190" i="1" l="1"/>
  <c r="G190" i="1"/>
  <c r="D191" i="1" s="1"/>
  <c r="F191" i="1" l="1"/>
  <c r="G191" i="1" s="1"/>
  <c r="D192" i="1" s="1"/>
  <c r="F192" i="1" l="1"/>
  <c r="G192" i="1" s="1"/>
  <c r="D193" i="1" s="1"/>
  <c r="F193" i="1" l="1"/>
  <c r="G193" i="1" s="1"/>
  <c r="D194" i="1" s="1"/>
  <c r="F194" i="1" l="1"/>
  <c r="G194" i="1" s="1"/>
  <c r="D195" i="1" s="1"/>
  <c r="F195" i="1" l="1"/>
  <c r="G195" i="1" s="1"/>
  <c r="D196" i="1" s="1"/>
  <c r="F196" i="1" l="1"/>
  <c r="G196" i="1" s="1"/>
  <c r="D197" i="1" s="1"/>
  <c r="F197" i="1" l="1"/>
  <c r="G197" i="1" s="1"/>
  <c r="D198" i="1" s="1"/>
  <c r="F198" i="1" l="1"/>
  <c r="G198" i="1" s="1"/>
  <c r="D199" i="1" s="1"/>
  <c r="F199" i="1" l="1"/>
  <c r="G199" i="1" s="1"/>
  <c r="D200" i="1" s="1"/>
  <c r="F200" i="1" l="1"/>
  <c r="G200" i="1" s="1"/>
  <c r="D201" i="1" s="1"/>
  <c r="F201" i="1" l="1"/>
  <c r="G201" i="1" s="1"/>
  <c r="D202" i="1" s="1"/>
  <c r="F202" i="1" l="1"/>
  <c r="G202" i="1" s="1"/>
  <c r="D203" i="1" s="1"/>
  <c r="F203" i="1" l="1"/>
  <c r="G203" i="1" s="1"/>
  <c r="D204" i="1" s="1"/>
  <c r="F204" i="1" l="1"/>
  <c r="G204" i="1" s="1"/>
  <c r="D205" i="1" s="1"/>
  <c r="F205" i="1" l="1"/>
  <c r="G205" i="1" s="1"/>
  <c r="D206" i="1" s="1"/>
  <c r="F206" i="1" l="1"/>
  <c r="G206" i="1" s="1"/>
  <c r="D207" i="1" s="1"/>
  <c r="F207" i="1" l="1"/>
  <c r="G207" i="1" s="1"/>
  <c r="D208" i="1" s="1"/>
  <c r="F208" i="1" l="1"/>
  <c r="G208" i="1" s="1"/>
  <c r="D209" i="1" s="1"/>
  <c r="F209" i="1" l="1"/>
  <c r="G209" i="1" s="1"/>
  <c r="D210" i="1" s="1"/>
  <c r="F210" i="1" l="1"/>
  <c r="G210" i="1" s="1"/>
  <c r="D211" i="1" s="1"/>
  <c r="F211" i="1" l="1"/>
  <c r="G211" i="1" s="1"/>
  <c r="D212" i="1" s="1"/>
  <c r="F212" i="1" l="1"/>
  <c r="G212" i="1" s="1"/>
  <c r="D213" i="1" s="1"/>
  <c r="F213" i="1" l="1"/>
  <c r="G213" i="1" s="1"/>
  <c r="D214" i="1" s="1"/>
  <c r="F214" i="1" l="1"/>
  <c r="G214" i="1" s="1"/>
  <c r="D215" i="1" s="1"/>
  <c r="F215" i="1" l="1"/>
  <c r="G215" i="1" s="1"/>
  <c r="D216" i="1" s="1"/>
  <c r="F216" i="1" l="1"/>
  <c r="G216" i="1" s="1"/>
  <c r="D217" i="1" s="1"/>
  <c r="F217" i="1" l="1"/>
  <c r="G217" i="1" s="1"/>
  <c r="D218" i="1" s="1"/>
  <c r="F218" i="1" l="1"/>
  <c r="G218" i="1" s="1"/>
  <c r="D219" i="1" s="1"/>
  <c r="F219" i="1" l="1"/>
  <c r="G219" i="1" s="1"/>
  <c r="D220" i="1" s="1"/>
  <c r="F220" i="1" l="1"/>
  <c r="G220" i="1" s="1"/>
  <c r="D221" i="1" s="1"/>
  <c r="F221" i="1" l="1"/>
  <c r="G221" i="1" s="1"/>
  <c r="D222" i="1" s="1"/>
  <c r="F222" i="1" l="1"/>
  <c r="G222" i="1" s="1"/>
  <c r="D223" i="1" s="1"/>
  <c r="F223" i="1" l="1"/>
  <c r="G223" i="1" s="1"/>
  <c r="D224" i="1" s="1"/>
  <c r="F224" i="1" l="1"/>
  <c r="G224" i="1" s="1"/>
  <c r="D225" i="1" s="1"/>
  <c r="F225" i="1" l="1"/>
  <c r="G225" i="1" s="1"/>
  <c r="D226" i="1" s="1"/>
  <c r="F226" i="1" l="1"/>
  <c r="G226" i="1" s="1"/>
  <c r="D227" i="1" s="1"/>
  <c r="F227" i="1" l="1"/>
  <c r="G227" i="1" s="1"/>
  <c r="D228" i="1" s="1"/>
  <c r="F228" i="1" l="1"/>
  <c r="G228" i="1" s="1"/>
  <c r="D229" i="1" s="1"/>
  <c r="F229" i="1" l="1"/>
  <c r="G229" i="1" s="1"/>
  <c r="D230" i="1" s="1"/>
  <c r="F230" i="1" l="1"/>
  <c r="G230" i="1" s="1"/>
  <c r="D231" i="1" s="1"/>
  <c r="F231" i="1" l="1"/>
  <c r="G231" i="1" s="1"/>
  <c r="D232" i="1" s="1"/>
  <c r="F232" i="1" l="1"/>
  <c r="G232" i="1" s="1"/>
  <c r="D233" i="1" s="1"/>
  <c r="F233" i="1" l="1"/>
  <c r="G233" i="1" s="1"/>
  <c r="D234" i="1" s="1"/>
  <c r="F234" i="1" l="1"/>
  <c r="G234" i="1" s="1"/>
  <c r="D235" i="1" s="1"/>
  <c r="F235" i="1" l="1"/>
  <c r="G235" i="1" s="1"/>
  <c r="D236" i="1" s="1"/>
  <c r="F236" i="1" l="1"/>
  <c r="G236" i="1" s="1"/>
  <c r="D237" i="1" s="1"/>
  <c r="F237" i="1" l="1"/>
  <c r="G237" i="1" s="1"/>
  <c r="D238" i="1" s="1"/>
  <c r="F238" i="1" l="1"/>
  <c r="G238" i="1" s="1"/>
  <c r="D239" i="1" s="1"/>
  <c r="F239" i="1" l="1"/>
  <c r="G239" i="1" s="1"/>
  <c r="D240" i="1" s="1"/>
  <c r="F240" i="1" l="1"/>
  <c r="G240" i="1" s="1"/>
  <c r="D241" i="1" s="1"/>
  <c r="F241" i="1" l="1"/>
  <c r="G241" i="1" s="1"/>
  <c r="D242" i="1" s="1"/>
  <c r="F242" i="1" l="1"/>
  <c r="G242" i="1" s="1"/>
  <c r="D243" i="1" s="1"/>
  <c r="F243" i="1" l="1"/>
  <c r="G243" i="1" s="1"/>
  <c r="D244" i="1" s="1"/>
  <c r="F244" i="1" l="1"/>
  <c r="G244" i="1" s="1"/>
  <c r="D245" i="1" s="1"/>
  <c r="F245" i="1" l="1"/>
  <c r="G245" i="1" s="1"/>
  <c r="D246" i="1" s="1"/>
  <c r="F246" i="1" l="1"/>
  <c r="G246" i="1" s="1"/>
  <c r="D247" i="1" s="1"/>
  <c r="F247" i="1" l="1"/>
  <c r="G247" i="1" s="1"/>
  <c r="D248" i="1" s="1"/>
  <c r="F248" i="1" l="1"/>
  <c r="G248" i="1" s="1"/>
  <c r="D249" i="1" s="1"/>
  <c r="F249" i="1" l="1"/>
  <c r="G249" i="1" s="1"/>
  <c r="D250" i="1" s="1"/>
  <c r="F250" i="1" l="1"/>
  <c r="G250" i="1" s="1"/>
  <c r="D251" i="1" s="1"/>
  <c r="F251" i="1" l="1"/>
  <c r="G251" i="1" s="1"/>
  <c r="D252" i="1" s="1"/>
  <c r="F252" i="1" l="1"/>
  <c r="G252" i="1" s="1"/>
  <c r="D253" i="1" s="1"/>
  <c r="F253" i="1" l="1"/>
  <c r="G253" i="1" s="1"/>
  <c r="D254" i="1" s="1"/>
  <c r="F254" i="1" l="1"/>
  <c r="G254" i="1" s="1"/>
  <c r="D255" i="1" s="1"/>
  <c r="F255" i="1" l="1"/>
  <c r="G255" i="1" s="1"/>
  <c r="D256" i="1" s="1"/>
  <c r="F256" i="1" l="1"/>
  <c r="G256" i="1" s="1"/>
  <c r="D257" i="1" s="1"/>
  <c r="F257" i="1" l="1"/>
  <c r="G257" i="1" s="1"/>
  <c r="D258" i="1" s="1"/>
  <c r="F258" i="1" l="1"/>
  <c r="G258" i="1" s="1"/>
  <c r="D259" i="1" s="1"/>
  <c r="F259" i="1" l="1"/>
  <c r="G259" i="1" s="1"/>
  <c r="D260" i="1" s="1"/>
  <c r="F260" i="1" l="1"/>
  <c r="G260" i="1" s="1"/>
  <c r="D261" i="1" s="1"/>
  <c r="F261" i="1" l="1"/>
  <c r="G261" i="1" s="1"/>
  <c r="D262" i="1" s="1"/>
  <c r="F262" i="1" l="1"/>
  <c r="G262" i="1" s="1"/>
  <c r="D263" i="1" s="1"/>
  <c r="F263" i="1" l="1"/>
  <c r="G263" i="1" s="1"/>
  <c r="D264" i="1" s="1"/>
  <c r="F264" i="1" l="1"/>
  <c r="G264" i="1" s="1"/>
  <c r="D265" i="1" s="1"/>
  <c r="F265" i="1" l="1"/>
  <c r="G265" i="1" s="1"/>
  <c r="D266" i="1" s="1"/>
  <c r="F266" i="1" l="1"/>
  <c r="G266" i="1" s="1"/>
  <c r="D267" i="1" s="1"/>
  <c r="F267" i="1" l="1"/>
  <c r="G267" i="1" s="1"/>
  <c r="D268" i="1" s="1"/>
  <c r="F268" i="1" l="1"/>
  <c r="G268" i="1" s="1"/>
  <c r="D269" i="1" s="1"/>
  <c r="F269" i="1" l="1"/>
  <c r="G269" i="1" s="1"/>
  <c r="D270" i="1" s="1"/>
  <c r="F270" i="1" l="1"/>
  <c r="G270" i="1" s="1"/>
  <c r="D271" i="1" s="1"/>
  <c r="F271" i="1" l="1"/>
  <c r="G271" i="1" s="1"/>
  <c r="D272" i="1" s="1"/>
  <c r="F272" i="1" l="1"/>
  <c r="G272" i="1" s="1"/>
  <c r="D273" i="1" s="1"/>
  <c r="F273" i="1" l="1"/>
  <c r="G273" i="1" s="1"/>
  <c r="D274" i="1" s="1"/>
  <c r="F274" i="1" l="1"/>
  <c r="G274" i="1" s="1"/>
  <c r="D275" i="1" s="1"/>
  <c r="F275" i="1" l="1"/>
  <c r="G275" i="1" s="1"/>
  <c r="D276" i="1" s="1"/>
  <c r="F276" i="1" l="1"/>
  <c r="G276" i="1" s="1"/>
  <c r="D277" i="1" s="1"/>
  <c r="F277" i="1" l="1"/>
  <c r="G277" i="1" s="1"/>
  <c r="D278" i="1" s="1"/>
  <c r="F278" i="1" l="1"/>
  <c r="G278" i="1" s="1"/>
  <c r="D279" i="1" s="1"/>
  <c r="F279" i="1" l="1"/>
  <c r="G279" i="1" s="1"/>
  <c r="D280" i="1" s="1"/>
  <c r="F280" i="1" l="1"/>
  <c r="G280" i="1" s="1"/>
  <c r="D281" i="1" s="1"/>
  <c r="F281" i="1" l="1"/>
  <c r="G281" i="1" s="1"/>
  <c r="D282" i="1" s="1"/>
  <c r="F282" i="1" l="1"/>
  <c r="G282" i="1" s="1"/>
  <c r="D283" i="1" s="1"/>
  <c r="F283" i="1" l="1"/>
  <c r="G283" i="1" s="1"/>
  <c r="D284" i="1" s="1"/>
  <c r="F284" i="1" l="1"/>
  <c r="G284" i="1" s="1"/>
  <c r="D285" i="1" s="1"/>
  <c r="F285" i="1" l="1"/>
  <c r="G285" i="1" s="1"/>
  <c r="D286" i="1" s="1"/>
  <c r="F286" i="1" l="1"/>
  <c r="G286" i="1" s="1"/>
  <c r="D287" i="1" s="1"/>
  <c r="F287" i="1" l="1"/>
  <c r="G287" i="1" s="1"/>
  <c r="D288" i="1" s="1"/>
  <c r="F288" i="1" l="1"/>
  <c r="G288" i="1" s="1"/>
  <c r="D289" i="1" s="1"/>
  <c r="F289" i="1" l="1"/>
  <c r="G289" i="1" s="1"/>
  <c r="D290" i="1" s="1"/>
  <c r="F290" i="1" l="1"/>
  <c r="G290" i="1" s="1"/>
  <c r="D291" i="1" s="1"/>
  <c r="F291" i="1" l="1"/>
  <c r="G291" i="1" s="1"/>
  <c r="D292" i="1" s="1"/>
  <c r="F292" i="1" l="1"/>
  <c r="G292" i="1" s="1"/>
  <c r="D293" i="1" s="1"/>
  <c r="F293" i="1" l="1"/>
  <c r="G293" i="1" s="1"/>
  <c r="D294" i="1" s="1"/>
  <c r="F294" i="1" l="1"/>
  <c r="G294" i="1" s="1"/>
  <c r="D295" i="1" s="1"/>
  <c r="F295" i="1" l="1"/>
  <c r="G295" i="1" s="1"/>
  <c r="D296" i="1" s="1"/>
  <c r="F296" i="1" l="1"/>
  <c r="G296" i="1" s="1"/>
  <c r="D297" i="1" s="1"/>
  <c r="F297" i="1" l="1"/>
  <c r="G297" i="1" s="1"/>
  <c r="D298" i="1" s="1"/>
  <c r="F298" i="1" l="1"/>
  <c r="G298" i="1" s="1"/>
  <c r="D299" i="1" s="1"/>
  <c r="F299" i="1" l="1"/>
  <c r="G299" i="1" s="1"/>
  <c r="D300" i="1" s="1"/>
  <c r="F300" i="1" l="1"/>
  <c r="G300" i="1" s="1"/>
  <c r="D301" i="1" s="1"/>
  <c r="F301" i="1" l="1"/>
  <c r="G301" i="1" s="1"/>
  <c r="D302" i="1" s="1"/>
  <c r="F302" i="1" l="1"/>
  <c r="G302" i="1" s="1"/>
  <c r="D303" i="1" s="1"/>
  <c r="F303" i="1" l="1"/>
  <c r="G303" i="1" s="1"/>
  <c r="D304" i="1" s="1"/>
  <c r="F304" i="1" l="1"/>
  <c r="G304" i="1" s="1"/>
  <c r="D305" i="1" s="1"/>
  <c r="F305" i="1" l="1"/>
  <c r="G305" i="1" s="1"/>
  <c r="D306" i="1" s="1"/>
  <c r="F306" i="1" l="1"/>
  <c r="G306" i="1" s="1"/>
  <c r="D307" i="1" s="1"/>
  <c r="F307" i="1" l="1"/>
  <c r="G307" i="1" s="1"/>
  <c r="D308" i="1" s="1"/>
  <c r="F308" i="1" l="1"/>
  <c r="G308" i="1" s="1"/>
  <c r="D309" i="1" s="1"/>
  <c r="F309" i="1" l="1"/>
  <c r="G309" i="1" s="1"/>
  <c r="D310" i="1" s="1"/>
  <c r="F310" i="1" l="1"/>
  <c r="G310" i="1" s="1"/>
  <c r="D311" i="1" s="1"/>
  <c r="F311" i="1" l="1"/>
  <c r="G311" i="1" s="1"/>
  <c r="D312" i="1" s="1"/>
  <c r="F312" i="1" l="1"/>
  <c r="G312" i="1" s="1"/>
  <c r="D313" i="1" s="1"/>
  <c r="F313" i="1" l="1"/>
  <c r="G313" i="1" s="1"/>
  <c r="D314" i="1" s="1"/>
  <c r="F314" i="1" l="1"/>
  <c r="G314" i="1" s="1"/>
  <c r="D315" i="1" s="1"/>
  <c r="F315" i="1" l="1"/>
  <c r="G315" i="1" s="1"/>
  <c r="D316" i="1" s="1"/>
  <c r="F316" i="1" l="1"/>
  <c r="G316" i="1" s="1"/>
  <c r="D317" i="1" s="1"/>
  <c r="F317" i="1" l="1"/>
  <c r="G317" i="1" s="1"/>
  <c r="D318" i="1" s="1"/>
  <c r="F318" i="1" l="1"/>
  <c r="G318" i="1" s="1"/>
  <c r="D319" i="1" s="1"/>
  <c r="F319" i="1" l="1"/>
  <c r="G319" i="1" s="1"/>
  <c r="D320" i="1" s="1"/>
  <c r="F320" i="1" l="1"/>
  <c r="G320" i="1" s="1"/>
  <c r="D321" i="1" s="1"/>
  <c r="F321" i="1" l="1"/>
  <c r="G321" i="1" s="1"/>
  <c r="D322" i="1" s="1"/>
  <c r="F322" i="1" l="1"/>
  <c r="G322" i="1"/>
  <c r="D323" i="1" s="1"/>
  <c r="F323" i="1" l="1"/>
  <c r="G323" i="1" s="1"/>
  <c r="D324" i="1" s="1"/>
  <c r="F324" i="1" l="1"/>
  <c r="G324" i="1" s="1"/>
  <c r="D325" i="1" s="1"/>
  <c r="F325" i="1" l="1"/>
  <c r="G325" i="1" s="1"/>
  <c r="D326" i="1" s="1"/>
  <c r="F326" i="1" l="1"/>
  <c r="G326" i="1" s="1"/>
  <c r="D327" i="1" s="1"/>
  <c r="F327" i="1" l="1"/>
  <c r="G327" i="1" s="1"/>
  <c r="D328" i="1" s="1"/>
  <c r="F328" i="1" l="1"/>
  <c r="G328" i="1" s="1"/>
  <c r="D329" i="1" s="1"/>
  <c r="F329" i="1" l="1"/>
  <c r="G329" i="1" s="1"/>
  <c r="D330" i="1" s="1"/>
  <c r="F330" i="1" l="1"/>
  <c r="G330" i="1" s="1"/>
  <c r="D331" i="1" s="1"/>
  <c r="F331" i="1" l="1"/>
  <c r="G331" i="1" s="1"/>
  <c r="D332" i="1" s="1"/>
  <c r="F332" i="1" l="1"/>
  <c r="G332" i="1" s="1"/>
  <c r="D333" i="1" s="1"/>
  <c r="F333" i="1" l="1"/>
  <c r="G333" i="1" s="1"/>
  <c r="D334" i="1" s="1"/>
  <c r="F334" i="1" l="1"/>
  <c r="G334" i="1" s="1"/>
  <c r="D335" i="1" s="1"/>
  <c r="F335" i="1" l="1"/>
  <c r="G335" i="1" s="1"/>
  <c r="D336" i="1" s="1"/>
  <c r="F336" i="1" l="1"/>
  <c r="G336" i="1" s="1"/>
  <c r="D337" i="1" s="1"/>
  <c r="F337" i="1" l="1"/>
  <c r="G337" i="1" s="1"/>
  <c r="D338" i="1" s="1"/>
  <c r="F338" i="1" l="1"/>
  <c r="G338" i="1" s="1"/>
  <c r="D339" i="1" s="1"/>
  <c r="F339" i="1" l="1"/>
  <c r="G339" i="1" s="1"/>
  <c r="D340" i="1" s="1"/>
  <c r="F340" i="1" l="1"/>
  <c r="G340" i="1" s="1"/>
  <c r="D341" i="1" s="1"/>
  <c r="F341" i="1" l="1"/>
  <c r="G341" i="1" s="1"/>
  <c r="D342" i="1" s="1"/>
  <c r="F342" i="1" l="1"/>
  <c r="G342" i="1" s="1"/>
  <c r="D343" i="1" s="1"/>
  <c r="F343" i="1" l="1"/>
  <c r="G343" i="1" s="1"/>
  <c r="D344" i="1" s="1"/>
  <c r="F344" i="1" l="1"/>
  <c r="G344" i="1" s="1"/>
  <c r="D345" i="1" s="1"/>
  <c r="F345" i="1" l="1"/>
  <c r="G345" i="1" s="1"/>
  <c r="D346" i="1" s="1"/>
  <c r="F346" i="1" l="1"/>
  <c r="G346" i="1" s="1"/>
  <c r="D347" i="1" s="1"/>
  <c r="F347" i="1" l="1"/>
  <c r="G347" i="1" s="1"/>
  <c r="D348" i="1" s="1"/>
  <c r="F348" i="1" l="1"/>
  <c r="G348" i="1" s="1"/>
  <c r="D349" i="1" s="1"/>
  <c r="F349" i="1" l="1"/>
  <c r="G349" i="1" s="1"/>
  <c r="D350" i="1" s="1"/>
  <c r="F350" i="1" l="1"/>
  <c r="G350" i="1" s="1"/>
  <c r="D351" i="1" s="1"/>
  <c r="F351" i="1" l="1"/>
  <c r="G351" i="1" s="1"/>
  <c r="D352" i="1" s="1"/>
  <c r="F352" i="1" l="1"/>
  <c r="G352" i="1" s="1"/>
  <c r="D353" i="1" s="1"/>
  <c r="F353" i="1" l="1"/>
  <c r="G353" i="1" s="1"/>
  <c r="D354" i="1" s="1"/>
  <c r="F354" i="1" l="1"/>
  <c r="G354" i="1" s="1"/>
  <c r="D355" i="1" s="1"/>
  <c r="F355" i="1" l="1"/>
  <c r="G355" i="1" s="1"/>
  <c r="D356" i="1" s="1"/>
  <c r="F356" i="1" l="1"/>
  <c r="G356" i="1" s="1"/>
  <c r="D357" i="1" s="1"/>
  <c r="F357" i="1" l="1"/>
  <c r="G357" i="1" s="1"/>
  <c r="D358" i="1" s="1"/>
  <c r="F358" i="1" l="1"/>
  <c r="G358" i="1" s="1"/>
  <c r="D359" i="1" s="1"/>
  <c r="F359" i="1" l="1"/>
  <c r="G359" i="1" s="1"/>
  <c r="D360" i="1" s="1"/>
  <c r="F360" i="1" l="1"/>
  <c r="G360" i="1" s="1"/>
  <c r="D361" i="1" s="1"/>
  <c r="F361" i="1" l="1"/>
  <c r="G361" i="1" s="1"/>
  <c r="D362" i="1" s="1"/>
  <c r="F362" i="1" l="1"/>
  <c r="G362" i="1" s="1"/>
  <c r="D363" i="1" s="1"/>
  <c r="F363" i="1" l="1"/>
  <c r="G363" i="1" s="1"/>
  <c r="D364" i="1" s="1"/>
  <c r="F364" i="1" l="1"/>
  <c r="G364" i="1" s="1"/>
  <c r="D365" i="1" s="1"/>
  <c r="F365" i="1" l="1"/>
  <c r="G365" i="1" s="1"/>
  <c r="D366" i="1" s="1"/>
  <c r="F366" i="1" l="1"/>
  <c r="G366" i="1" s="1"/>
  <c r="D367" i="1" s="1"/>
  <c r="F367" i="1" l="1"/>
  <c r="G367" i="1" s="1"/>
  <c r="D368" i="1" s="1"/>
  <c r="F368" i="1" l="1"/>
  <c r="G368" i="1" s="1"/>
  <c r="D369" i="1" s="1"/>
  <c r="F369" i="1" l="1"/>
  <c r="G369" i="1" s="1"/>
  <c r="D370" i="1" s="1"/>
  <c r="F370" i="1" l="1"/>
  <c r="G370" i="1" s="1"/>
  <c r="D371" i="1" s="1"/>
  <c r="F371" i="1" l="1"/>
  <c r="G371" i="1" s="1"/>
  <c r="D372" i="1" s="1"/>
  <c r="F372" i="1" l="1"/>
  <c r="G372" i="1" s="1"/>
  <c r="D373" i="1" s="1"/>
  <c r="F373" i="1" l="1"/>
  <c r="G373" i="1" s="1"/>
  <c r="D374" i="1" s="1"/>
  <c r="F374" i="1" l="1"/>
  <c r="G374" i="1" s="1"/>
  <c r="D375" i="1" s="1"/>
  <c r="F375" i="1" l="1"/>
  <c r="G375" i="1" s="1"/>
  <c r="D376" i="1" s="1"/>
  <c r="F376" i="1" l="1"/>
  <c r="G376" i="1" s="1"/>
  <c r="D377" i="1" s="1"/>
  <c r="F377" i="1" l="1"/>
  <c r="G377" i="1" s="1"/>
  <c r="D378" i="1" s="1"/>
  <c r="F378" i="1" l="1"/>
  <c r="G378" i="1" s="1"/>
  <c r="D379" i="1" s="1"/>
  <c r="F379" i="1" l="1"/>
  <c r="G379" i="1" s="1"/>
  <c r="D380" i="1" s="1"/>
  <c r="F380" i="1" l="1"/>
  <c r="G380" i="1" s="1"/>
  <c r="D381" i="1" s="1"/>
  <c r="F381" i="1" l="1"/>
  <c r="G381" i="1" s="1"/>
  <c r="D382" i="1" s="1"/>
  <c r="F382" i="1" l="1"/>
  <c r="G382" i="1" s="1"/>
  <c r="D383" i="1" s="1"/>
  <c r="F383" i="1" l="1"/>
  <c r="G383" i="1" s="1"/>
  <c r="D384" i="1" s="1"/>
  <c r="F384" i="1" l="1"/>
  <c r="G384" i="1" s="1"/>
  <c r="D385" i="1" s="1"/>
  <c r="F385" i="1" l="1"/>
  <c r="G385" i="1" s="1"/>
  <c r="D386" i="1" s="1"/>
  <c r="F386" i="1" l="1"/>
  <c r="G386" i="1" s="1"/>
  <c r="D387" i="1" s="1"/>
  <c r="F387" i="1" l="1"/>
  <c r="G387" i="1" s="1"/>
  <c r="D388" i="1" s="1"/>
  <c r="F388" i="1" l="1"/>
  <c r="G388" i="1" s="1"/>
  <c r="D389" i="1" s="1"/>
  <c r="F389" i="1" l="1"/>
  <c r="G389" i="1" s="1"/>
  <c r="D390" i="1" s="1"/>
  <c r="F390" i="1" l="1"/>
  <c r="G390" i="1" s="1"/>
  <c r="D391" i="1" s="1"/>
  <c r="F391" i="1" l="1"/>
  <c r="G391" i="1" s="1"/>
  <c r="D392" i="1" s="1"/>
  <c r="F392" i="1" l="1"/>
  <c r="G392" i="1" s="1"/>
  <c r="D393" i="1" s="1"/>
  <c r="F393" i="1" l="1"/>
  <c r="G393" i="1" s="1"/>
  <c r="D394" i="1" s="1"/>
  <c r="F394" i="1" l="1"/>
  <c r="G394" i="1" s="1"/>
  <c r="D395" i="1" s="1"/>
  <c r="F395" i="1" l="1"/>
  <c r="G395" i="1" s="1"/>
  <c r="D396" i="1" s="1"/>
  <c r="F396" i="1" l="1"/>
  <c r="G396" i="1" s="1"/>
  <c r="D397" i="1" s="1"/>
  <c r="F397" i="1" l="1"/>
  <c r="G397" i="1" s="1"/>
  <c r="D398" i="1" s="1"/>
  <c r="F398" i="1" l="1"/>
  <c r="G398" i="1" s="1"/>
  <c r="D399" i="1" s="1"/>
  <c r="F399" i="1" l="1"/>
  <c r="G399" i="1" s="1"/>
  <c r="D400" i="1" s="1"/>
  <c r="F400" i="1" l="1"/>
  <c r="G400" i="1" s="1"/>
  <c r="D401" i="1" s="1"/>
  <c r="F401" i="1" l="1"/>
  <c r="G401" i="1" s="1"/>
  <c r="D402" i="1" s="1"/>
  <c r="F402" i="1" l="1"/>
  <c r="G402" i="1" s="1"/>
  <c r="D403" i="1" s="1"/>
  <c r="F403" i="1" l="1"/>
  <c r="G403" i="1" s="1"/>
</calcChain>
</file>

<file path=xl/sharedStrings.xml><?xml version="1.0" encoding="utf-8"?>
<sst xmlns="http://schemas.openxmlformats.org/spreadsheetml/2006/main" count="399" uniqueCount="391">
  <si>
    <t>Capital Inicial</t>
  </si>
  <si>
    <t>Operaciones</t>
  </si>
  <si>
    <t>Rentabilidad del activo</t>
  </si>
  <si>
    <t>Interes Compuesto (USD)</t>
  </si>
  <si>
    <t>Martin Gala</t>
  </si>
  <si>
    <t>Perdida Total</t>
  </si>
  <si>
    <t>Inversion</t>
  </si>
  <si>
    <t>Ganancia</t>
  </si>
  <si>
    <t>% De ganancias</t>
  </si>
  <si>
    <t>Ganancia Total</t>
  </si>
  <si>
    <t>Inversion Fijas</t>
  </si>
  <si>
    <t>% Rentabilidad</t>
  </si>
  <si>
    <t>Total</t>
  </si>
  <si>
    <t>Dia 1</t>
  </si>
  <si>
    <t>Dia 2</t>
  </si>
  <si>
    <t>Dia 3</t>
  </si>
  <si>
    <t>Balance Actual</t>
  </si>
  <si>
    <t>% Diario</t>
  </si>
  <si>
    <t>Objetivo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</si>
  <si>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</si>
  <si>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</si>
  <si>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</si>
  <si>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</si>
  <si>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</si>
  <si>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</si>
  <si>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</si>
  <si>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</si>
  <si>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</si>
  <si>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</si>
  <si>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</si>
  <si>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</si>
  <si>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</si>
  <si>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</si>
  <si>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</si>
  <si>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</si>
  <si>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</si>
  <si>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</si>
  <si>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</si>
  <si>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</si>
  <si>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</si>
  <si>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</si>
  <si>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</si>
  <si>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</si>
  <si>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</si>
  <si>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</si>
  <si>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</si>
  <si>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</si>
  <si>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</si>
  <si>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</si>
  <si>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</si>
  <si>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</si>
  <si>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</si>
  <si>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</si>
  <si>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</si>
  <si>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</si>
  <si>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</si>
  <si>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</si>
  <si>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$ Inicial Diario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</si>
  <si>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</si>
  <si>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</si>
  <si>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</si>
  <si>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</si>
  <si>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</si>
  <si>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</si>
  <si>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</si>
  <si>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</si>
  <si>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</si>
  <si>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</si>
  <si>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</si>
  <si>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</si>
  <si>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</si>
  <si>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</si>
  <si>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</si>
  <si>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</si>
  <si>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</si>
  <si>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</si>
  <si>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</si>
  <si>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</si>
  <si>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</si>
  <si>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</si>
  <si>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</si>
  <si>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</si>
  <si>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</si>
  <si>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</si>
  <si>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</si>
  <si>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</si>
  <si>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</si>
  <si>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</si>
  <si>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</si>
  <si>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</si>
  <si>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</si>
  <si>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</si>
  <si>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</si>
  <si>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</si>
  <si>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</si>
  <si>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</si>
  <si>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</si>
  <si>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</si>
  <si>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</si>
  <si>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</si>
  <si>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</si>
  <si>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</si>
  <si>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</si>
  <si>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</si>
  <si>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</si>
  <si>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</si>
  <si>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</si>
  <si>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Dia 91</t>
  </si>
  <si>
    <t>Dia 92</t>
  </si>
  <si>
    <t>Dia 93</t>
  </si>
  <si>
    <t>Dia 94</t>
  </si>
  <si>
    <t>Dia 95</t>
  </si>
  <si>
    <t>Dia 96</t>
  </si>
  <si>
    <t>Dia 97</t>
  </si>
  <si>
    <t>Dia 98</t>
  </si>
  <si>
    <t>Dia 99</t>
  </si>
  <si>
    <t>Dia 100</t>
  </si>
  <si>
    <t>Dia 101</t>
  </si>
  <si>
    <t>Dia 102</t>
  </si>
  <si>
    <t>Dia 103</t>
  </si>
  <si>
    <t>Dia 104</t>
  </si>
  <si>
    <t>Dia 105</t>
  </si>
  <si>
    <t>Dia 106</t>
  </si>
  <si>
    <t>Dia 107</t>
  </si>
  <si>
    <t>Dia 108</t>
  </si>
  <si>
    <t>Dia 109</t>
  </si>
  <si>
    <t>Dia 110</t>
  </si>
  <si>
    <t>Dia 111</t>
  </si>
  <si>
    <t>Dia 112</t>
  </si>
  <si>
    <t>Dia 113</t>
  </si>
  <si>
    <t>Dia 114</t>
  </si>
  <si>
    <t>Dia 115</t>
  </si>
  <si>
    <t>Dia 116</t>
  </si>
  <si>
    <t>Dia 117</t>
  </si>
  <si>
    <t>Dia 118</t>
  </si>
  <si>
    <t>Dia 119</t>
  </si>
  <si>
    <t>Dia 120</t>
  </si>
  <si>
    <t>Dia 121</t>
  </si>
  <si>
    <t>Dia 122</t>
  </si>
  <si>
    <t>Dia 123</t>
  </si>
  <si>
    <t>Dia 124</t>
  </si>
  <si>
    <t>Dia 125</t>
  </si>
  <si>
    <t>Dia 126</t>
  </si>
  <si>
    <t>Dia 127</t>
  </si>
  <si>
    <t>Dia 128</t>
  </si>
  <si>
    <t>Dia 129</t>
  </si>
  <si>
    <t>Dia 130</t>
  </si>
  <si>
    <t>Dia 131</t>
  </si>
  <si>
    <t>Dia 132</t>
  </si>
  <si>
    <t>Dia 133</t>
  </si>
  <si>
    <t>Dia 134</t>
  </si>
  <si>
    <t>Dia 135</t>
  </si>
  <si>
    <t>Dia 136</t>
  </si>
  <si>
    <t>Dia 137</t>
  </si>
  <si>
    <t>Dia 138</t>
  </si>
  <si>
    <t>Dia 139</t>
  </si>
  <si>
    <t>Dia 140</t>
  </si>
  <si>
    <t>Dia 141</t>
  </si>
  <si>
    <t>Dia 142</t>
  </si>
  <si>
    <t>Dia 143</t>
  </si>
  <si>
    <t>Dia 144</t>
  </si>
  <si>
    <t>Dia 145</t>
  </si>
  <si>
    <t>Dia 146</t>
  </si>
  <si>
    <t>Dia 147</t>
  </si>
  <si>
    <t>Dia 148</t>
  </si>
  <si>
    <t>Dia 149</t>
  </si>
  <si>
    <t>Dia 150</t>
  </si>
  <si>
    <t>Dia 151</t>
  </si>
  <si>
    <t>Dia 152</t>
  </si>
  <si>
    <t>Dia 153</t>
  </si>
  <si>
    <t>Dia 154</t>
  </si>
  <si>
    <t>Dia 155</t>
  </si>
  <si>
    <t>Dia 156</t>
  </si>
  <si>
    <t>Dia 157</t>
  </si>
  <si>
    <t>Dia 158</t>
  </si>
  <si>
    <t>Dia 159</t>
  </si>
  <si>
    <t>Dia 160</t>
  </si>
  <si>
    <t>Dia 161</t>
  </si>
  <si>
    <t>Dia 162</t>
  </si>
  <si>
    <t>Dia 163</t>
  </si>
  <si>
    <t>Dia 164</t>
  </si>
  <si>
    <t>Dia 165</t>
  </si>
  <si>
    <t>Dia 166</t>
  </si>
  <si>
    <t>Dia 167</t>
  </si>
  <si>
    <t>Dia 168</t>
  </si>
  <si>
    <t>Dia 169</t>
  </si>
  <si>
    <t>Dia 170</t>
  </si>
  <si>
    <t>Dia 171</t>
  </si>
  <si>
    <t>Dia 172</t>
  </si>
  <si>
    <t>Dia 173</t>
  </si>
  <si>
    <t>Dia 174</t>
  </si>
  <si>
    <t>Dia 175</t>
  </si>
  <si>
    <t>Dia 176</t>
  </si>
  <si>
    <t>Dia 177</t>
  </si>
  <si>
    <t>Dia 178</t>
  </si>
  <si>
    <t>Dia 179</t>
  </si>
  <si>
    <t>Dia 180</t>
  </si>
  <si>
    <t>Dia 181</t>
  </si>
  <si>
    <t>Dia 182</t>
  </si>
  <si>
    <t>Dia 183</t>
  </si>
  <si>
    <t>Dia 184</t>
  </si>
  <si>
    <t>Dia 185</t>
  </si>
  <si>
    <t>Dia 186</t>
  </si>
  <si>
    <t>Dia 187</t>
  </si>
  <si>
    <t>Dia 188</t>
  </si>
  <si>
    <t>Dia 189</t>
  </si>
  <si>
    <t>Dia 190</t>
  </si>
  <si>
    <t>Dia 191</t>
  </si>
  <si>
    <t>Dia 192</t>
  </si>
  <si>
    <t>Dia 193</t>
  </si>
  <si>
    <t>Dia 194</t>
  </si>
  <si>
    <t>Dia 195</t>
  </si>
  <si>
    <t>Dia 196</t>
  </si>
  <si>
    <t>Dia 197</t>
  </si>
  <si>
    <t>Dia 198</t>
  </si>
  <si>
    <t>Dia 199</t>
  </si>
  <si>
    <t>Dia 200</t>
  </si>
  <si>
    <t>Dia 201</t>
  </si>
  <si>
    <t>Dia 202</t>
  </si>
  <si>
    <t>Dia 203</t>
  </si>
  <si>
    <t>Dia 204</t>
  </si>
  <si>
    <t>Dia 205</t>
  </si>
  <si>
    <t>Dia 206</t>
  </si>
  <si>
    <t>Dia 207</t>
  </si>
  <si>
    <t>Dia 208</t>
  </si>
  <si>
    <t>Dia 209</t>
  </si>
  <si>
    <t>Dia 210</t>
  </si>
  <si>
    <t>Dia 211</t>
  </si>
  <si>
    <t>Dia 212</t>
  </si>
  <si>
    <t>Dia 213</t>
  </si>
  <si>
    <t>Dia 214</t>
  </si>
  <si>
    <t>Dia 215</t>
  </si>
  <si>
    <t>Dia 216</t>
  </si>
  <si>
    <t>Dia 217</t>
  </si>
  <si>
    <t>Dia 218</t>
  </si>
  <si>
    <t>Dia 219</t>
  </si>
  <si>
    <t>Dia 220</t>
  </si>
  <si>
    <t>Dia 221</t>
  </si>
  <si>
    <t>Dia 222</t>
  </si>
  <si>
    <t>Dia 223</t>
  </si>
  <si>
    <t>Dia 224</t>
  </si>
  <si>
    <t>Dia 225</t>
  </si>
  <si>
    <t>Dia 226</t>
  </si>
  <si>
    <t>Dia 227</t>
  </si>
  <si>
    <t>Dia 228</t>
  </si>
  <si>
    <t>Dia 229</t>
  </si>
  <si>
    <t>Dia 230</t>
  </si>
  <si>
    <t>Dia 231</t>
  </si>
  <si>
    <t>Dia 232</t>
  </si>
  <si>
    <t>Dia 233</t>
  </si>
  <si>
    <t>Dia 234</t>
  </si>
  <si>
    <t>Dia 235</t>
  </si>
  <si>
    <t>Dia 236</t>
  </si>
  <si>
    <t>Dia 237</t>
  </si>
  <si>
    <t>Dia 238</t>
  </si>
  <si>
    <t>Dia 239</t>
  </si>
  <si>
    <t>Dia 240</t>
  </si>
  <si>
    <t>Dia 241</t>
  </si>
  <si>
    <t>Dia 242</t>
  </si>
  <si>
    <t>Dia 243</t>
  </si>
  <si>
    <t>Dia 244</t>
  </si>
  <si>
    <t>Dia 245</t>
  </si>
  <si>
    <t>Dia 246</t>
  </si>
  <si>
    <t>Dia 247</t>
  </si>
  <si>
    <t>Dia 248</t>
  </si>
  <si>
    <t>Dia 249</t>
  </si>
  <si>
    <t>Dia 250</t>
  </si>
  <si>
    <t>Dia 251</t>
  </si>
  <si>
    <t>Dia 252</t>
  </si>
  <si>
    <t>Dia 253</t>
  </si>
  <si>
    <t>Dia 254</t>
  </si>
  <si>
    <t>Dia 255</t>
  </si>
  <si>
    <t>Dia 256</t>
  </si>
  <si>
    <t>Dia 257</t>
  </si>
  <si>
    <t>Dia 258</t>
  </si>
  <si>
    <t>Dia 259</t>
  </si>
  <si>
    <t>Dia 260</t>
  </si>
  <si>
    <t>Dia 261</t>
  </si>
  <si>
    <t>Dia 262</t>
  </si>
  <si>
    <t>Dia 263</t>
  </si>
  <si>
    <t>Dia 264</t>
  </si>
  <si>
    <t>Dia 265</t>
  </si>
  <si>
    <t>Dia 266</t>
  </si>
  <si>
    <t>Dia 267</t>
  </si>
  <si>
    <t>Dia 268</t>
  </si>
  <si>
    <t>Dia 269</t>
  </si>
  <si>
    <t>Dia 270</t>
  </si>
  <si>
    <t>Dia 271</t>
  </si>
  <si>
    <t>Dia 272</t>
  </si>
  <si>
    <t>Dia 273</t>
  </si>
  <si>
    <t>Dia 274</t>
  </si>
  <si>
    <t>Dia 275</t>
  </si>
  <si>
    <t>Dia 276</t>
  </si>
  <si>
    <t>Dia 277</t>
  </si>
  <si>
    <t>Dia 278</t>
  </si>
  <si>
    <t>Dia 279</t>
  </si>
  <si>
    <t>Dia 280</t>
  </si>
  <si>
    <t>Dia 281</t>
  </si>
  <si>
    <t>Dia 282</t>
  </si>
  <si>
    <t>Dia 283</t>
  </si>
  <si>
    <t>Dia 284</t>
  </si>
  <si>
    <t>Dia 285</t>
  </si>
  <si>
    <t>Dia 286</t>
  </si>
  <si>
    <t>Dia 287</t>
  </si>
  <si>
    <t>Dia 288</t>
  </si>
  <si>
    <t>Dia 289</t>
  </si>
  <si>
    <t>Dia 290</t>
  </si>
  <si>
    <t>Dia 291</t>
  </si>
  <si>
    <t>Dia 292</t>
  </si>
  <si>
    <t>Dia 293</t>
  </si>
  <si>
    <t>Dia 294</t>
  </si>
  <si>
    <t>Dia 295</t>
  </si>
  <si>
    <t>Dia 296</t>
  </si>
  <si>
    <t>Dia 297</t>
  </si>
  <si>
    <t>Dia 298</t>
  </si>
  <si>
    <t>Dia 299</t>
  </si>
  <si>
    <t>Dia 300</t>
  </si>
  <si>
    <t>Dia 301</t>
  </si>
  <si>
    <t>Dia 302</t>
  </si>
  <si>
    <t>Dia 303</t>
  </si>
  <si>
    <t>Dia 304</t>
  </si>
  <si>
    <t>Dia 305</t>
  </si>
  <si>
    <t>Dia 306</t>
  </si>
  <si>
    <t>Dia 307</t>
  </si>
  <si>
    <t>Dia 308</t>
  </si>
  <si>
    <t>Dia 309</t>
  </si>
  <si>
    <t>Dia 310</t>
  </si>
  <si>
    <t>Dia 311</t>
  </si>
  <si>
    <t>Dia 312</t>
  </si>
  <si>
    <t>Dia 313</t>
  </si>
  <si>
    <t>Dia 314</t>
  </si>
  <si>
    <t>Dia 315</t>
  </si>
  <si>
    <t>Dia 316</t>
  </si>
  <si>
    <t>Dia 317</t>
  </si>
  <si>
    <t>Dia 318</t>
  </si>
  <si>
    <t>Dia 319</t>
  </si>
  <si>
    <t>Dia 320</t>
  </si>
  <si>
    <t>Dia 321</t>
  </si>
  <si>
    <t>Dia 322</t>
  </si>
  <si>
    <t>Dia 323</t>
  </si>
  <si>
    <t>Dia 324</t>
  </si>
  <si>
    <t>Dia 325</t>
  </si>
  <si>
    <t>Dia 326</t>
  </si>
  <si>
    <t>Dia 327</t>
  </si>
  <si>
    <t>Dia 328</t>
  </si>
  <si>
    <t>Dia 329</t>
  </si>
  <si>
    <t>Dia 330</t>
  </si>
  <si>
    <t>Dia 331</t>
  </si>
  <si>
    <t>Dia 332</t>
  </si>
  <si>
    <t>Dia 333</t>
  </si>
  <si>
    <t>Dia 334</t>
  </si>
  <si>
    <t>Dia 335</t>
  </si>
  <si>
    <t>Dia 336</t>
  </si>
  <si>
    <t>Dia 337</t>
  </si>
  <si>
    <t>Dia 338</t>
  </si>
  <si>
    <t>Dia 339</t>
  </si>
  <si>
    <t>Dia 340</t>
  </si>
  <si>
    <t>Dia 341</t>
  </si>
  <si>
    <t>Dia 342</t>
  </si>
  <si>
    <t>Dia 343</t>
  </si>
  <si>
    <t>Dia 344</t>
  </si>
  <si>
    <t>Dia 345</t>
  </si>
  <si>
    <t>Dia 346</t>
  </si>
  <si>
    <t>Dia 347</t>
  </si>
  <si>
    <t>Dia 348</t>
  </si>
  <si>
    <t>Dia 349</t>
  </si>
  <si>
    <t>Dia 350</t>
  </si>
  <si>
    <t>Dia 351</t>
  </si>
  <si>
    <t>Dia 352</t>
  </si>
  <si>
    <t>Dia 353</t>
  </si>
  <si>
    <t>Dia 354</t>
  </si>
  <si>
    <t>Dia 355</t>
  </si>
  <si>
    <t>Dia 356</t>
  </si>
  <si>
    <t>Dia 357</t>
  </si>
  <si>
    <t>Dia 358</t>
  </si>
  <si>
    <t>Dia 359</t>
  </si>
  <si>
    <t>Dia 360</t>
  </si>
  <si>
    <t>Dia 361</t>
  </si>
  <si>
    <t>Dia 362</t>
  </si>
  <si>
    <t>Dia 363</t>
  </si>
  <si>
    <t>Dia 364</t>
  </si>
  <si>
    <t>Dia 365</t>
  </si>
  <si>
    <t>Reglas Claras Aplicar</t>
  </si>
  <si>
    <t>3)Tener Disciplina: operar a la misma hora y los mismos patrones</t>
  </si>
  <si>
    <t>4)NO SER CODICIOSO. Si ya ha arriesgado el % establecido y ha logrado o no su objetivo, pues parar ya!</t>
  </si>
  <si>
    <t>5)Ser paciente</t>
  </si>
  <si>
    <t>2)No arriesgar mas del 15% del capital por dia</t>
  </si>
  <si>
    <t xml:space="preserve">1) No arriesgar mas del 2-5% por operaciones </t>
  </si>
  <si>
    <t>Multiplicador</t>
  </si>
  <si>
    <t>% De Profit</t>
  </si>
  <si>
    <t>Martin Gala Simple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</si>
</sst>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2" fillId="4" borderId="5" xfId="0" applyFont="1" applyFill="1" applyBorder="1"/>
    <xf numFmtId="0" fontId="1" fillId="0" borderId="4" xfId="0" applyFont="1" applyBorder="1"/>
    <xf numFmtId="0" fontId="3" fillId="3" borderId="2" xfId="0" applyFont="1" applyFill="1" applyBorder="1"/>
    <xf numFmtId="9" fontId="0" fillId="0" borderId="0" xfId="0" applyNumberFormat="1"/>
    <xf numFmtId="0" fontId="0" fillId="2" borderId="2" xfId="0" applyFill="1" applyBorder="1" applyAlignment="1">
      <alignment horizontal="right"/>
    </xf>
    <xf numFmtId="0" fontId="2" fillId="0" borderId="6" xfId="0" applyFont="1" applyBorder="1"/>
    <xf numFmtId="0" fontId="2" fillId="0" borderId="2" xfId="0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3" xfId="0" applyNumberFormat="1" applyBorder="1"/>
    <xf numFmtId="2" fontId="0" fillId="0" borderId="1" xfId="0" applyNumberFormat="1" applyBorder="1"/>
    <xf numFmtId="0" fontId="2" fillId="0" borderId="0" xfId="0" applyFont="1"/>
    <xf numFmtId="0" fontId="5" fillId="0" borderId="0" xfId="0" applyFont="1"/>
    <xf numFmtId="0" fontId="2" fillId="4" borderId="7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0" fillId="0" borderId="0" xfId="0" applyAlignment="1">
      <alignment horizontal="right"/>
    </xf>
    <xf numFmtId="0" fontId="2" fillId="0" borderId="8" xfId="0" applyFont="1" applyFill="1" applyBorder="1"/>
    <xf numFmtId="0" fontId="0" fillId="5" borderId="1" xfId="0" applyFill="1" applyBorder="1" applyAlignment="1">
      <alignment horizontal="center"/>
    </xf>
    <xf numFmtId="43" fontId="0" fillId="0" borderId="1" xfId="2" applyFont="1" applyBorder="1"/>
    <xf numFmtId="43" fontId="0" fillId="0" borderId="1" xfId="0" applyNumberFormat="1" applyBorder="1"/>
    <xf numFmtId="0" fontId="0" fillId="6" borderId="1" xfId="0" applyFill="1" applyBorder="1"/>
    <xf numFmtId="43" fontId="0" fillId="6" borderId="1" xfId="2" applyFont="1" applyFill="1" applyBorder="1"/>
    <xf numFmtId="43" fontId="0" fillId="6" borderId="1" xfId="0" applyNumberFormat="1" applyFill="1" applyBorder="1"/>
    <xf numFmtId="0" fontId="2" fillId="0" borderId="9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0" fillId="0" borderId="3" xfId="0" applyBorder="1"/>
    <xf numFmtId="43" fontId="0" fillId="0" borderId="3" xfId="2" applyFont="1" applyBorder="1"/>
    <xf numFmtId="43" fontId="0" fillId="0" borderId="3" xfId="0" applyNumberFormat="1" applyBorder="1"/>
    <xf numFmtId="0" fontId="0" fillId="6" borderId="10" xfId="0" applyFill="1" applyBorder="1"/>
    <xf numFmtId="43" fontId="0" fillId="6" borderId="10" xfId="2" applyFont="1" applyFill="1" applyBorder="1"/>
    <xf numFmtId="43" fontId="0" fillId="6" borderId="10" xfId="0" applyNumberFormat="1" applyFill="1" applyBorder="1"/>
    <xf numFmtId="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W403"/>
  <sheetViews>
    <sheetView tabSelected="1" workbookViewId="0">
      <selection activeCell="S19" sqref="S19"/>
    </sheetView>
  </sheetViews>
  <sheetFormatPr baseColWidth="10" defaultRowHeight="14.5" x14ac:dyDescent="0.35"/>
  <cols>
    <col min="1" max="1" width="13.1796875" customWidth="1"/>
    <col min="2" max="2" width="23.26953125" customWidth="1"/>
    <col min="3" max="3" width="16.90625" customWidth="1"/>
    <col min="4" max="4" width="17.54296875" customWidth="1"/>
    <col min="5" max="5" width="23.26953125" customWidth="1"/>
    <col min="6" max="6" width="15.1796875" customWidth="1"/>
    <col min="7" max="7" width="16.81640625" customWidth="1"/>
    <col min="9" max="9" width="16.54296875" customWidth="1"/>
    <col min="10" max="10" width="15.81640625" customWidth="1"/>
    <col min="11" max="11" width="14.81640625" customWidth="1"/>
    <col min="12" max="12" width="13.54296875" customWidth="1"/>
    <col min="14" max="14" width="15.453125" customWidth="1"/>
    <col min="15" max="15" width="14.26953125" customWidth="1"/>
    <col min="16" max="16" width="13.7265625" customWidth="1"/>
    <col min="19" max="19" width="13.1796875" customWidth="1"/>
    <col min="20" max="20" width="12.7265625" customWidth="1"/>
  </cols>
  <sheetData>
    <row r="5" spans="2:23" ht="15" thickBot="1" x14ac:dyDescent="0.4"/>
    <row r="6" spans="2:23" ht="15" thickBot="1" x14ac:dyDescent="0.4">
      <c r="B6" s="2" t="s">
        <v>1</v>
      </c>
      <c r="C6" s="1" t="s">
        <v>3</v>
      </c>
      <c r="D6" s="7" t="s">
        <v>0</v>
      </c>
      <c r="E6" s="6" t="s">
        <v>2</v>
      </c>
      <c r="H6" s="12" t="s">
        <v>4</v>
      </c>
      <c r="L6" t="s">
        <v>8</v>
      </c>
    </row>
    <row r="7" spans="2:23" ht="15" thickBot="1" x14ac:dyDescent="0.4">
      <c r="B7" s="8">
        <v>1</v>
      </c>
      <c r="C7" s="10">
        <v>1</v>
      </c>
      <c r="D7" s="5">
        <v>100</v>
      </c>
      <c r="E7" s="3">
        <v>1.89</v>
      </c>
      <c r="F7" s="4"/>
      <c r="H7" s="2" t="s">
        <v>1</v>
      </c>
      <c r="I7" s="15" t="s">
        <v>6</v>
      </c>
      <c r="J7" s="14" t="s">
        <v>5</v>
      </c>
      <c r="K7" s="14" t="s">
        <v>7</v>
      </c>
      <c r="L7" s="16">
        <v>87</v>
      </c>
      <c r="N7" s="17" t="s">
        <v>10</v>
      </c>
      <c r="O7" s="17" t="s">
        <v>11</v>
      </c>
      <c r="P7" s="17" t="s">
        <v>9</v>
      </c>
      <c r="R7" s="12" t="s">
        <v>390</v>
      </c>
      <c r="V7" t="s">
        <v>389</v>
      </c>
      <c r="W7" t="s">
        <v>388</v>
      </c>
    </row>
    <row r="8" spans="2:23" ht="15" thickBot="1" x14ac:dyDescent="0.4">
      <c r="B8" s="9">
        <v>2</v>
      </c>
      <c r="C8" s="11">
        <f t="shared" ref="C8:C30" si="0">C7*$E$7</f>
        <v>1.89</v>
      </c>
      <c r="H8" s="8">
        <v>1</v>
      </c>
      <c r="I8" s="11">
        <v>1</v>
      </c>
      <c r="J8" s="11">
        <v>5</v>
      </c>
      <c r="K8" s="11">
        <f t="shared" ref="K8:K17" si="1">I8*L8</f>
        <v>0.87</v>
      </c>
      <c r="L8" s="17">
        <f>L7/100</f>
        <v>0.87</v>
      </c>
      <c r="N8" s="11">
        <v>3</v>
      </c>
      <c r="O8" s="18">
        <f>0.89</f>
        <v>0.89</v>
      </c>
      <c r="P8" s="17">
        <f>N8*O8</f>
        <v>2.67</v>
      </c>
      <c r="R8" s="2" t="s">
        <v>1</v>
      </c>
      <c r="S8" s="15" t="s">
        <v>6</v>
      </c>
      <c r="T8" s="14" t="s">
        <v>5</v>
      </c>
      <c r="U8" s="14" t="s">
        <v>7</v>
      </c>
      <c r="V8" s="16">
        <v>89</v>
      </c>
      <c r="W8">
        <v>2.5</v>
      </c>
    </row>
    <row r="9" spans="2:23" x14ac:dyDescent="0.35">
      <c r="B9" s="9">
        <v>3</v>
      </c>
      <c r="C9" s="11">
        <f t="shared" si="0"/>
        <v>3.5720999999999998</v>
      </c>
      <c r="H9" s="9">
        <v>2</v>
      </c>
      <c r="I9" s="11">
        <f>I8+K8+J8</f>
        <v>6.87</v>
      </c>
      <c r="J9" s="11">
        <f>I9</f>
        <v>6.87</v>
      </c>
      <c r="K9" s="11">
        <f t="shared" si="1"/>
        <v>5.9081999999999999</v>
      </c>
      <c r="L9" s="17">
        <f t="shared" ref="L9:L17" si="2">86/100</f>
        <v>0.86</v>
      </c>
      <c r="N9" s="11">
        <f>N8</f>
        <v>3</v>
      </c>
      <c r="O9" s="18">
        <f>$O$8</f>
        <v>0.89</v>
      </c>
      <c r="P9" s="17">
        <f t="shared" ref="P9:P17" si="3">N9*O9</f>
        <v>2.67</v>
      </c>
      <c r="R9" s="8">
        <v>1</v>
      </c>
      <c r="S9" s="11">
        <v>1</v>
      </c>
      <c r="T9" s="11">
        <f>S9</f>
        <v>1</v>
      </c>
      <c r="U9" s="11">
        <f>S9*$V$9</f>
        <v>0.89</v>
      </c>
      <c r="V9" s="17">
        <f>V8/100</f>
        <v>0.89</v>
      </c>
    </row>
    <row r="10" spans="2:23" x14ac:dyDescent="0.35">
      <c r="B10" s="9">
        <v>4</v>
      </c>
      <c r="C10" s="11">
        <f t="shared" si="0"/>
        <v>6.7512689999999997</v>
      </c>
      <c r="H10" s="9">
        <v>3</v>
      </c>
      <c r="I10" s="11">
        <f>I9+K9+J9</f>
        <v>19.648199999999999</v>
      </c>
      <c r="J10" s="11">
        <f t="shared" ref="J10:J17" si="4">I10</f>
        <v>19.648199999999999</v>
      </c>
      <c r="K10" s="11">
        <f t="shared" si="1"/>
        <v>16.897451999999998</v>
      </c>
      <c r="L10" s="17">
        <f>86/100</f>
        <v>0.86</v>
      </c>
      <c r="N10" s="11">
        <f t="shared" ref="N10:N17" si="5">N9</f>
        <v>3</v>
      </c>
      <c r="O10" s="18">
        <f t="shared" ref="O10:O17" si="6">$O$8</f>
        <v>0.89</v>
      </c>
      <c r="P10" s="17">
        <f t="shared" si="3"/>
        <v>2.67</v>
      </c>
      <c r="R10" s="9">
        <v>2</v>
      </c>
      <c r="S10" s="11">
        <f>S9*$W$8</f>
        <v>2.5</v>
      </c>
      <c r="T10" s="11">
        <f>S10+S9</f>
        <v>3.5</v>
      </c>
      <c r="U10" s="11">
        <f t="shared" ref="U10:U18" si="7">S10*$V$9</f>
        <v>2.2250000000000001</v>
      </c>
      <c r="V10" s="17">
        <f>86/100</f>
        <v>0.86</v>
      </c>
    </row>
    <row r="11" spans="2:23" x14ac:dyDescent="0.35">
      <c r="B11" s="9">
        <v>5</v>
      </c>
      <c r="C11" s="11">
        <f t="shared" si="0"/>
        <v>12.759898409999998</v>
      </c>
      <c r="H11" s="21">
        <v>4</v>
      </c>
      <c r="I11" s="11">
        <f t="shared" ref="I11:I17" si="8">I10+K10+J10</f>
        <v>56.193851999999993</v>
      </c>
      <c r="J11" s="11">
        <f t="shared" si="4"/>
        <v>56.193851999999993</v>
      </c>
      <c r="K11" s="11">
        <f t="shared" si="1"/>
        <v>48.326712719999996</v>
      </c>
      <c r="L11" s="17">
        <f t="shared" si="2"/>
        <v>0.86</v>
      </c>
      <c r="N11" s="11">
        <f t="shared" si="5"/>
        <v>3</v>
      </c>
      <c r="O11" s="18">
        <f t="shared" si="6"/>
        <v>0.89</v>
      </c>
      <c r="P11" s="17">
        <f t="shared" si="3"/>
        <v>2.67</v>
      </c>
      <c r="R11" s="9">
        <v>3</v>
      </c>
      <c r="S11" s="11">
        <f t="shared" ref="S11:S18" si="9">S10*$W$8</f>
        <v>6.25</v>
      </c>
      <c r="T11" s="11">
        <f>SUM(S9:S11)</f>
        <v>9.75</v>
      </c>
      <c r="U11" s="11">
        <f t="shared" si="7"/>
        <v>5.5625</v>
      </c>
      <c r="V11" s="17">
        <f>86/100</f>
        <v>0.86</v>
      </c>
    </row>
    <row r="12" spans="2:23" x14ac:dyDescent="0.35">
      <c r="B12" s="9">
        <v>6</v>
      </c>
      <c r="C12" s="11">
        <f t="shared" si="0"/>
        <v>24.116207994899995</v>
      </c>
      <c r="H12" s="9">
        <v>5</v>
      </c>
      <c r="I12" s="11">
        <f t="shared" si="8"/>
        <v>160.71441671999997</v>
      </c>
      <c r="J12" s="11">
        <f t="shared" si="4"/>
        <v>160.71441671999997</v>
      </c>
      <c r="K12" s="11">
        <f t="shared" si="1"/>
        <v>138.21439837919996</v>
      </c>
      <c r="L12" s="17">
        <f t="shared" si="2"/>
        <v>0.86</v>
      </c>
      <c r="N12" s="11">
        <f t="shared" si="5"/>
        <v>3</v>
      </c>
      <c r="O12" s="18">
        <f t="shared" si="6"/>
        <v>0.89</v>
      </c>
      <c r="P12" s="17">
        <f t="shared" si="3"/>
        <v>2.67</v>
      </c>
      <c r="R12" s="21">
        <v>4</v>
      </c>
      <c r="S12" s="11">
        <f t="shared" si="9"/>
        <v>15.625</v>
      </c>
      <c r="T12" s="11">
        <f>SUM(S9:S12)</f>
        <v>25.375</v>
      </c>
      <c r="U12" s="11">
        <f t="shared" si="7"/>
        <v>13.90625</v>
      </c>
      <c r="V12" s="17">
        <f t="shared" ref="V10:V18" si="10">86/100</f>
        <v>0.86</v>
      </c>
    </row>
    <row r="13" spans="2:23" x14ac:dyDescent="0.35">
      <c r="B13" s="9">
        <v>7</v>
      </c>
      <c r="C13" s="11">
        <f t="shared" si="0"/>
        <v>45.579633110360987</v>
      </c>
      <c r="H13" s="9">
        <v>6</v>
      </c>
      <c r="I13" s="11">
        <f t="shared" si="8"/>
        <v>459.64323181919991</v>
      </c>
      <c r="J13" s="11">
        <f t="shared" si="4"/>
        <v>459.64323181919991</v>
      </c>
      <c r="K13" s="11">
        <f t="shared" si="1"/>
        <v>395.2931793645119</v>
      </c>
      <c r="L13" s="17">
        <f t="shared" si="2"/>
        <v>0.86</v>
      </c>
      <c r="N13" s="11">
        <f t="shared" si="5"/>
        <v>3</v>
      </c>
      <c r="O13" s="18">
        <f t="shared" si="6"/>
        <v>0.89</v>
      </c>
      <c r="P13" s="17">
        <f t="shared" si="3"/>
        <v>2.67</v>
      </c>
      <c r="R13" s="9">
        <v>5</v>
      </c>
      <c r="S13" s="11">
        <f t="shared" si="9"/>
        <v>39.0625</v>
      </c>
      <c r="T13" s="11">
        <f>SUM(S9:S13)</f>
        <v>64.4375</v>
      </c>
      <c r="U13" s="11">
        <f t="shared" si="7"/>
        <v>34.765625</v>
      </c>
      <c r="V13" s="17">
        <f t="shared" si="10"/>
        <v>0.86</v>
      </c>
    </row>
    <row r="14" spans="2:23" x14ac:dyDescent="0.35">
      <c r="B14" s="9">
        <v>8</v>
      </c>
      <c r="C14" s="11">
        <f t="shared" si="0"/>
        <v>86.145506578582257</v>
      </c>
      <c r="H14" s="9">
        <v>7</v>
      </c>
      <c r="I14" s="11">
        <f t="shared" si="8"/>
        <v>1314.5796430029118</v>
      </c>
      <c r="J14" s="11">
        <f t="shared" si="4"/>
        <v>1314.5796430029118</v>
      </c>
      <c r="K14" s="11">
        <f t="shared" si="1"/>
        <v>1130.5384929825041</v>
      </c>
      <c r="L14" s="17">
        <f t="shared" si="2"/>
        <v>0.86</v>
      </c>
      <c r="N14" s="11">
        <f t="shared" si="5"/>
        <v>3</v>
      </c>
      <c r="O14" s="18">
        <f t="shared" si="6"/>
        <v>0.89</v>
      </c>
      <c r="P14" s="17">
        <f t="shared" si="3"/>
        <v>2.67</v>
      </c>
      <c r="R14" s="9">
        <v>6</v>
      </c>
      <c r="S14" s="11">
        <f t="shared" si="9"/>
        <v>97.65625</v>
      </c>
      <c r="T14" s="11">
        <f t="shared" ref="T14" si="11">SUM(S12:S14)</f>
        <v>152.34375</v>
      </c>
      <c r="U14" s="11">
        <f t="shared" si="7"/>
        <v>86.9140625</v>
      </c>
      <c r="V14" s="17">
        <f t="shared" si="10"/>
        <v>0.86</v>
      </c>
    </row>
    <row r="15" spans="2:23" x14ac:dyDescent="0.35">
      <c r="B15" s="9">
        <v>9</v>
      </c>
      <c r="C15" s="11">
        <f t="shared" si="0"/>
        <v>162.81500743352046</v>
      </c>
      <c r="H15" s="9">
        <v>8</v>
      </c>
      <c r="I15" s="11">
        <f t="shared" si="8"/>
        <v>3759.6977789883276</v>
      </c>
      <c r="J15" s="11">
        <f t="shared" si="4"/>
        <v>3759.6977789883276</v>
      </c>
      <c r="K15" s="11">
        <f t="shared" si="1"/>
        <v>3233.3400899299618</v>
      </c>
      <c r="L15" s="17">
        <f t="shared" si="2"/>
        <v>0.86</v>
      </c>
      <c r="N15" s="11">
        <f t="shared" si="5"/>
        <v>3</v>
      </c>
      <c r="O15" s="18">
        <f t="shared" si="6"/>
        <v>0.89</v>
      </c>
      <c r="P15" s="17">
        <f t="shared" si="3"/>
        <v>2.67</v>
      </c>
      <c r="R15" s="9">
        <v>7</v>
      </c>
      <c r="S15" s="11">
        <f t="shared" si="9"/>
        <v>244.140625</v>
      </c>
      <c r="T15" s="11">
        <f>SUM(S9:S15)</f>
        <v>406.234375</v>
      </c>
      <c r="U15" s="11">
        <f t="shared" si="7"/>
        <v>217.28515625</v>
      </c>
      <c r="V15" s="17">
        <f t="shared" si="10"/>
        <v>0.86</v>
      </c>
    </row>
    <row r="16" spans="2:23" x14ac:dyDescent="0.35">
      <c r="B16" s="9">
        <v>10</v>
      </c>
      <c r="C16" s="11">
        <f t="shared" si="0"/>
        <v>307.72036404935363</v>
      </c>
      <c r="H16" s="9">
        <v>9</v>
      </c>
      <c r="I16" s="11">
        <f t="shared" si="8"/>
        <v>10752.735647906617</v>
      </c>
      <c r="J16" s="11">
        <f t="shared" si="4"/>
        <v>10752.735647906617</v>
      </c>
      <c r="K16" s="11">
        <f t="shared" si="1"/>
        <v>9247.3526571996899</v>
      </c>
      <c r="L16" s="17">
        <f t="shared" si="2"/>
        <v>0.86</v>
      </c>
      <c r="N16" s="11">
        <f t="shared" si="5"/>
        <v>3</v>
      </c>
      <c r="O16" s="18">
        <f t="shared" si="6"/>
        <v>0.89</v>
      </c>
      <c r="P16" s="17">
        <f t="shared" si="3"/>
        <v>2.67</v>
      </c>
      <c r="R16" s="9">
        <v>8</v>
      </c>
      <c r="S16" s="11">
        <f t="shared" si="9"/>
        <v>610.3515625</v>
      </c>
      <c r="T16" s="11">
        <f>SUM(S9:S16)</f>
        <v>1016.5859375</v>
      </c>
      <c r="U16" s="11">
        <f t="shared" si="7"/>
        <v>543.212890625</v>
      </c>
      <c r="V16" s="17">
        <f t="shared" si="10"/>
        <v>0.86</v>
      </c>
    </row>
    <row r="17" spans="2:22" x14ac:dyDescent="0.35">
      <c r="B17" s="9">
        <v>11</v>
      </c>
      <c r="C17" s="11">
        <f t="shared" si="0"/>
        <v>581.59148805327834</v>
      </c>
      <c r="H17" s="9">
        <v>10</v>
      </c>
      <c r="I17" s="11">
        <f t="shared" si="8"/>
        <v>30752.823953012921</v>
      </c>
      <c r="J17" s="11">
        <f t="shared" si="4"/>
        <v>30752.823953012921</v>
      </c>
      <c r="K17" s="11">
        <f t="shared" si="1"/>
        <v>26447.428599591112</v>
      </c>
      <c r="L17" s="17">
        <f t="shared" si="2"/>
        <v>0.86</v>
      </c>
      <c r="N17" s="11">
        <f t="shared" si="5"/>
        <v>3</v>
      </c>
      <c r="O17" s="18">
        <f t="shared" si="6"/>
        <v>0.89</v>
      </c>
      <c r="P17" s="17">
        <f t="shared" si="3"/>
        <v>2.67</v>
      </c>
      <c r="R17" s="9">
        <v>9</v>
      </c>
      <c r="S17" s="11">
        <f t="shared" si="9"/>
        <v>1525.87890625</v>
      </c>
      <c r="T17" s="11">
        <f>SUM(S9:S17)</f>
        <v>2542.46484375</v>
      </c>
      <c r="U17" s="11">
        <f t="shared" si="7"/>
        <v>1358.0322265625</v>
      </c>
      <c r="V17" s="17">
        <f t="shared" si="10"/>
        <v>0.86</v>
      </c>
    </row>
    <row r="18" spans="2:22" x14ac:dyDescent="0.35">
      <c r="B18" s="9">
        <v>12</v>
      </c>
      <c r="C18" s="11">
        <f t="shared" si="0"/>
        <v>1099.2079124206959</v>
      </c>
      <c r="M18" s="19" t="s">
        <v>12</v>
      </c>
      <c r="P18" s="20">
        <f>SUM(P8:P17)</f>
        <v>26.700000000000003</v>
      </c>
      <c r="R18" s="9">
        <v>10</v>
      </c>
      <c r="S18" s="11">
        <f>S17*$W$8</f>
        <v>3814.697265625</v>
      </c>
      <c r="T18" s="11">
        <f>SUM(S9:S18)</f>
        <v>6357.162109375</v>
      </c>
      <c r="U18" s="11">
        <f t="shared" si="7"/>
        <v>3395.08056640625</v>
      </c>
      <c r="V18" s="17">
        <f t="shared" si="10"/>
        <v>0.86</v>
      </c>
    </row>
    <row r="19" spans="2:22" x14ac:dyDescent="0.35">
      <c r="B19" s="9">
        <v>13</v>
      </c>
      <c r="C19" s="11">
        <f t="shared" si="0"/>
        <v>2077.5029544751151</v>
      </c>
    </row>
    <row r="20" spans="2:22" x14ac:dyDescent="0.35">
      <c r="B20" s="9">
        <v>14</v>
      </c>
      <c r="C20" s="11">
        <f t="shared" si="0"/>
        <v>3926.4805839579672</v>
      </c>
    </row>
    <row r="21" spans="2:22" x14ac:dyDescent="0.35">
      <c r="B21" s="9">
        <v>15</v>
      </c>
      <c r="C21" s="11">
        <f t="shared" si="0"/>
        <v>7421.0483036805572</v>
      </c>
    </row>
    <row r="22" spans="2:22" x14ac:dyDescent="0.35">
      <c r="B22" s="9">
        <v>16</v>
      </c>
      <c r="C22" s="11">
        <f t="shared" si="0"/>
        <v>14025.781293956252</v>
      </c>
    </row>
    <row r="23" spans="2:22" x14ac:dyDescent="0.35">
      <c r="B23" s="9">
        <v>17</v>
      </c>
      <c r="C23" s="11">
        <f t="shared" si="0"/>
        <v>26508.726645577313</v>
      </c>
    </row>
    <row r="24" spans="2:22" x14ac:dyDescent="0.35">
      <c r="B24" s="9">
        <v>18</v>
      </c>
      <c r="C24" s="11">
        <f t="shared" si="0"/>
        <v>50101.493360141118</v>
      </c>
    </row>
    <row r="25" spans="2:22" x14ac:dyDescent="0.35">
      <c r="B25" s="9">
        <v>19</v>
      </c>
      <c r="C25" s="11">
        <f t="shared" si="0"/>
        <v>94691.822450666703</v>
      </c>
    </row>
    <row r="26" spans="2:22" x14ac:dyDescent="0.35">
      <c r="B26" s="9">
        <v>20</v>
      </c>
      <c r="C26" s="11">
        <f t="shared" si="0"/>
        <v>178967.54443176006</v>
      </c>
    </row>
    <row r="27" spans="2:22" x14ac:dyDescent="0.35">
      <c r="B27" s="9">
        <v>21</v>
      </c>
      <c r="C27" s="11">
        <f t="shared" si="0"/>
        <v>338248.65897602652</v>
      </c>
    </row>
    <row r="28" spans="2:22" x14ac:dyDescent="0.35">
      <c r="B28" s="9">
        <v>22</v>
      </c>
      <c r="C28" s="11">
        <f t="shared" si="0"/>
        <v>639289.96546469012</v>
      </c>
    </row>
    <row r="29" spans="2:22" x14ac:dyDescent="0.35">
      <c r="B29" s="9">
        <v>23</v>
      </c>
      <c r="C29" s="11">
        <f t="shared" si="0"/>
        <v>1208258.0347282642</v>
      </c>
    </row>
    <row r="30" spans="2:22" x14ac:dyDescent="0.35">
      <c r="B30" s="9">
        <v>24</v>
      </c>
      <c r="C30" s="11">
        <f t="shared" si="0"/>
        <v>2283607.6856364193</v>
      </c>
    </row>
    <row r="37" spans="3:11" x14ac:dyDescent="0.35">
      <c r="E37" s="37">
        <v>0.15</v>
      </c>
      <c r="F37" s="38"/>
    </row>
    <row r="38" spans="3:11" x14ac:dyDescent="0.35">
      <c r="C38" s="29"/>
      <c r="D38" s="30" t="s">
        <v>57</v>
      </c>
      <c r="E38" s="30" t="s">
        <v>17</v>
      </c>
      <c r="F38" s="30" t="s">
        <v>18</v>
      </c>
      <c r="G38" s="30" t="s">
        <v>16</v>
      </c>
      <c r="I38" s="27" t="s">
        <v>382</v>
      </c>
    </row>
    <row r="39" spans="3:11" x14ac:dyDescent="0.35">
      <c r="C39" s="24" t="s">
        <v>13</v>
      </c>
      <c r="D39" s="25">
        <v>100</v>
      </c>
      <c r="E39" s="24">
        <v>0.15</v>
      </c>
      <c r="F39" s="26">
        <f>D39*$E$39</f>
        <v>15</v>
      </c>
      <c r="G39" s="26">
        <f t="shared" ref="G39:G102" si="12">D39+F39</f>
        <v>115</v>
      </c>
      <c r="I39" s="28" t="s">
        <v>387</v>
      </c>
      <c r="J39" s="28"/>
      <c r="K39" s="28"/>
    </row>
    <row r="40" spans="3:11" x14ac:dyDescent="0.35">
      <c r="C40" s="24" t="s">
        <v>14</v>
      </c>
      <c r="D40" s="25">
        <f>G39</f>
        <v>115</v>
      </c>
      <c r="E40" s="24"/>
      <c r="F40" s="26">
        <f t="shared" ref="F40:F103" si="13">D40*$E$39</f>
        <v>17.25</v>
      </c>
      <c r="G40" s="26">
        <f t="shared" si="12"/>
        <v>132.25</v>
      </c>
      <c r="I40" s="28" t="s">
        <v>386</v>
      </c>
      <c r="J40" s="28"/>
      <c r="K40" s="28"/>
    </row>
    <row r="41" spans="3:11" x14ac:dyDescent="0.35">
      <c r="C41" s="24" t="s">
        <v>15</v>
      </c>
      <c r="D41" s="25">
        <f>G40</f>
        <v>132.25</v>
      </c>
      <c r="E41" s="24"/>
      <c r="F41" s="26">
        <f t="shared" si="13"/>
        <v>19.837499999999999</v>
      </c>
      <c r="G41" s="26">
        <f t="shared" si="12"/>
        <v>152.08750000000001</v>
      </c>
      <c r="I41" s="28" t="s">
        <v>383</v>
      </c>
      <c r="J41" s="28"/>
      <c r="K41" s="28"/>
    </row>
    <row r="42" spans="3:11" x14ac:dyDescent="0.35">
      <c r="C42" s="24" t="s">
        <v>19</v>
      </c>
      <c r="D42" s="25">
        <f t="shared" ref="D42:D68" si="14">G41</f>
        <v>152.08750000000001</v>
      </c>
      <c r="E42" s="24"/>
      <c r="F42" s="26">
        <f t="shared" si="13"/>
        <v>22.813124999999999</v>
      </c>
      <c r="G42" s="26">
        <f t="shared" si="12"/>
        <v>174.90062499999999</v>
      </c>
      <c r="I42" s="28" t="s">
        <v>384</v>
      </c>
      <c r="J42" s="28"/>
      <c r="K42" s="28"/>
    </row>
    <row r="43" spans="3:11" x14ac:dyDescent="0.35">
      <c r="C43" s="24" t="s">
        <v>20</v>
      </c>
      <c r="D43" s="25">
        <f t="shared" si="14"/>
        <v>174.90062499999999</v>
      </c>
      <c r="E43" s="24"/>
      <c r="F43" s="26">
        <f t="shared" si="13"/>
        <v>26.235093749999997</v>
      </c>
      <c r="G43" s="26">
        <f t="shared" si="12"/>
        <v>201.13571875</v>
      </c>
      <c r="I43" s="28" t="s">
        <v>385</v>
      </c>
      <c r="J43" s="28"/>
      <c r="K43" s="28"/>
    </row>
    <row r="44" spans="3:11" x14ac:dyDescent="0.35">
      <c r="C44" s="24" t="s">
        <v>21</v>
      </c>
      <c r="D44" s="25">
        <f t="shared" si="14"/>
        <v>201.13571875</v>
      </c>
      <c r="E44" s="24"/>
      <c r="F44" s="26">
        <f t="shared" si="13"/>
        <v>30.170357812499997</v>
      </c>
      <c r="G44" s="26">
        <f t="shared" si="12"/>
        <v>231.30607656249998</v>
      </c>
      <c r="I44" s="28"/>
      <c r="J44" s="28"/>
      <c r="K44" s="28"/>
    </row>
    <row r="45" spans="3:11" x14ac:dyDescent="0.35">
      <c r="C45" s="24" t="s">
        <v>22</v>
      </c>
      <c r="D45" s="25">
        <f t="shared" si="14"/>
        <v>231.30607656249998</v>
      </c>
      <c r="E45" s="24"/>
      <c r="F45" s="26">
        <f t="shared" si="13"/>
        <v>34.695911484374996</v>
      </c>
      <c r="G45" s="26">
        <f t="shared" si="12"/>
        <v>266.001988046875</v>
      </c>
      <c r="I45" s="28"/>
      <c r="J45" s="28"/>
      <c r="K45" s="28"/>
    </row>
    <row r="46" spans="3:11" x14ac:dyDescent="0.35">
      <c r="C46" s="24" t="s">
        <v>23</v>
      </c>
      <c r="D46" s="25">
        <f t="shared" si="14"/>
        <v>266.001988046875</v>
      </c>
      <c r="E46" s="24"/>
      <c r="F46" s="26">
        <f t="shared" si="13"/>
        <v>39.900298207031248</v>
      </c>
      <c r="G46" s="26">
        <f t="shared" si="12"/>
        <v>305.90228625390625</v>
      </c>
      <c r="I46" s="28"/>
      <c r="J46" s="28"/>
      <c r="K46" s="28"/>
    </row>
    <row r="47" spans="3:11" x14ac:dyDescent="0.35">
      <c r="C47" s="24" t="s">
        <v>24</v>
      </c>
      <c r="D47" s="25">
        <f t="shared" si="14"/>
        <v>305.90228625390625</v>
      </c>
      <c r="E47" s="24"/>
      <c r="F47" s="26">
        <f t="shared" si="13"/>
        <v>45.885342938085934</v>
      </c>
      <c r="G47" s="26">
        <f t="shared" si="12"/>
        <v>351.78762919199221</v>
      </c>
    </row>
    <row r="48" spans="3:11" x14ac:dyDescent="0.35">
      <c r="C48" s="24" t="s">
        <v>25</v>
      </c>
      <c r="D48" s="25">
        <f t="shared" si="14"/>
        <v>351.78762919199221</v>
      </c>
      <c r="E48" s="24"/>
      <c r="F48" s="26">
        <f t="shared" si="13"/>
        <v>52.76814437879883</v>
      </c>
      <c r="G48" s="26">
        <f t="shared" si="12"/>
        <v>404.55577357079102</v>
      </c>
    </row>
    <row r="49" spans="3:7" x14ac:dyDescent="0.35">
      <c r="C49" s="24" t="s">
        <v>26</v>
      </c>
      <c r="D49" s="25">
        <f t="shared" si="14"/>
        <v>404.55577357079102</v>
      </c>
      <c r="E49" s="24"/>
      <c r="F49" s="26">
        <f t="shared" si="13"/>
        <v>60.683366035618647</v>
      </c>
      <c r="G49" s="26">
        <f t="shared" si="12"/>
        <v>465.23913960640965</v>
      </c>
    </row>
    <row r="50" spans="3:7" x14ac:dyDescent="0.35">
      <c r="C50" s="24" t="s">
        <v>27</v>
      </c>
      <c r="D50" s="25">
        <f t="shared" si="14"/>
        <v>465.23913960640965</v>
      </c>
      <c r="E50" s="24"/>
      <c r="F50" s="26">
        <f t="shared" si="13"/>
        <v>69.785870940961445</v>
      </c>
      <c r="G50" s="26">
        <f t="shared" si="12"/>
        <v>535.02501054737104</v>
      </c>
    </row>
    <row r="51" spans="3:7" x14ac:dyDescent="0.35">
      <c r="C51" s="24" t="s">
        <v>28</v>
      </c>
      <c r="D51" s="25">
        <f t="shared" si="14"/>
        <v>535.02501054737104</v>
      </c>
      <c r="E51" s="24"/>
      <c r="F51" s="26">
        <f t="shared" si="13"/>
        <v>80.25375158210565</v>
      </c>
      <c r="G51" s="26">
        <f t="shared" si="12"/>
        <v>615.27876212947672</v>
      </c>
    </row>
    <row r="52" spans="3:7" x14ac:dyDescent="0.35">
      <c r="C52" s="24" t="s">
        <v>29</v>
      </c>
      <c r="D52" s="25">
        <f t="shared" si="14"/>
        <v>615.27876212947672</v>
      </c>
      <c r="E52" s="24"/>
      <c r="F52" s="26">
        <f t="shared" si="13"/>
        <v>92.291814319421505</v>
      </c>
      <c r="G52" s="26">
        <f t="shared" si="12"/>
        <v>707.57057644889824</v>
      </c>
    </row>
    <row r="53" spans="3:7" x14ac:dyDescent="0.35">
      <c r="C53" s="24" t="s">
        <v>30</v>
      </c>
      <c r="D53" s="25">
        <f t="shared" si="14"/>
        <v>707.57057644889824</v>
      </c>
      <c r="E53" s="24"/>
      <c r="F53" s="26">
        <f t="shared" si="13"/>
        <v>106.13558646733473</v>
      </c>
      <c r="G53" s="26">
        <f t="shared" si="12"/>
        <v>813.70616291623298</v>
      </c>
    </row>
    <row r="54" spans="3:7" x14ac:dyDescent="0.35">
      <c r="C54" s="24" t="s">
        <v>31</v>
      </c>
      <c r="D54" s="25">
        <f t="shared" si="14"/>
        <v>813.70616291623298</v>
      </c>
      <c r="E54" s="24"/>
      <c r="F54" s="26">
        <f t="shared" si="13"/>
        <v>122.05592443743494</v>
      </c>
      <c r="G54" s="26">
        <f t="shared" si="12"/>
        <v>935.76208735366788</v>
      </c>
    </row>
    <row r="55" spans="3:7" x14ac:dyDescent="0.35">
      <c r="C55" s="24" t="s">
        <v>32</v>
      </c>
      <c r="D55" s="25">
        <f t="shared" si="14"/>
        <v>935.76208735366788</v>
      </c>
      <c r="E55" s="24"/>
      <c r="F55" s="26">
        <f t="shared" si="13"/>
        <v>140.36431310305016</v>
      </c>
      <c r="G55" s="26">
        <f t="shared" si="12"/>
        <v>1076.1264004567181</v>
      </c>
    </row>
    <row r="56" spans="3:7" x14ac:dyDescent="0.35">
      <c r="C56" s="24" t="s">
        <v>33</v>
      </c>
      <c r="D56" s="25">
        <f t="shared" si="14"/>
        <v>1076.1264004567181</v>
      </c>
      <c r="E56" s="24"/>
      <c r="F56" s="26">
        <f t="shared" si="13"/>
        <v>161.41896006850772</v>
      </c>
      <c r="G56" s="26">
        <f t="shared" si="12"/>
        <v>1237.5453605252258</v>
      </c>
    </row>
    <row r="57" spans="3:7" x14ac:dyDescent="0.35">
      <c r="C57" s="24" t="s">
        <v>34</v>
      </c>
      <c r="D57" s="25">
        <f t="shared" si="14"/>
        <v>1237.5453605252258</v>
      </c>
      <c r="E57" s="24"/>
      <c r="F57" s="26">
        <f t="shared" si="13"/>
        <v>185.63180407878386</v>
      </c>
      <c r="G57" s="26">
        <f t="shared" si="12"/>
        <v>1423.1771646040097</v>
      </c>
    </row>
    <row r="58" spans="3:7" x14ac:dyDescent="0.35">
      <c r="C58" s="24" t="s">
        <v>35</v>
      </c>
      <c r="D58" s="25">
        <f t="shared" si="14"/>
        <v>1423.1771646040097</v>
      </c>
      <c r="E58" s="24"/>
      <c r="F58" s="26">
        <f t="shared" si="13"/>
        <v>213.47657469060144</v>
      </c>
      <c r="G58" s="26">
        <f t="shared" si="12"/>
        <v>1636.6537392946111</v>
      </c>
    </row>
    <row r="59" spans="3:7" x14ac:dyDescent="0.35">
      <c r="C59" s="24" t="s">
        <v>36</v>
      </c>
      <c r="D59" s="25">
        <f t="shared" si="14"/>
        <v>1636.6537392946111</v>
      </c>
      <c r="E59" s="24"/>
      <c r="F59" s="26">
        <f t="shared" si="13"/>
        <v>245.49806089419167</v>
      </c>
      <c r="G59" s="26">
        <f t="shared" si="12"/>
        <v>1882.1518001888028</v>
      </c>
    </row>
    <row r="60" spans="3:7" x14ac:dyDescent="0.35">
      <c r="C60" s="24" t="s">
        <v>37</v>
      </c>
      <c r="D60" s="25">
        <f t="shared" si="14"/>
        <v>1882.1518001888028</v>
      </c>
      <c r="E60" s="24"/>
      <c r="F60" s="26">
        <f t="shared" si="13"/>
        <v>282.32277002832041</v>
      </c>
      <c r="G60" s="26">
        <f t="shared" si="12"/>
        <v>2164.4745702171231</v>
      </c>
    </row>
    <row r="61" spans="3:7" x14ac:dyDescent="0.35">
      <c r="C61" s="24" t="s">
        <v>38</v>
      </c>
      <c r="D61" s="25">
        <f t="shared" si="14"/>
        <v>2164.4745702171231</v>
      </c>
      <c r="E61" s="24"/>
      <c r="F61" s="26">
        <f t="shared" si="13"/>
        <v>324.67118553256847</v>
      </c>
      <c r="G61" s="26">
        <f t="shared" si="12"/>
        <v>2489.1457557496915</v>
      </c>
    </row>
    <row r="62" spans="3:7" x14ac:dyDescent="0.35">
      <c r="C62" s="24" t="s">
        <v>39</v>
      </c>
      <c r="D62" s="25">
        <f t="shared" si="14"/>
        <v>2489.1457557496915</v>
      </c>
      <c r="E62" s="24"/>
      <c r="F62" s="26">
        <f t="shared" si="13"/>
        <v>373.37186336245372</v>
      </c>
      <c r="G62" s="26">
        <f t="shared" si="12"/>
        <v>2862.5176191121454</v>
      </c>
    </row>
    <row r="63" spans="3:7" x14ac:dyDescent="0.35">
      <c r="C63" s="24" t="s">
        <v>40</v>
      </c>
      <c r="D63" s="25">
        <f t="shared" si="14"/>
        <v>2862.5176191121454</v>
      </c>
      <c r="E63" s="24"/>
      <c r="F63" s="26">
        <f t="shared" si="13"/>
        <v>429.37764286682182</v>
      </c>
      <c r="G63" s="26">
        <f t="shared" si="12"/>
        <v>3291.895261978967</v>
      </c>
    </row>
    <row r="64" spans="3:7" x14ac:dyDescent="0.35">
      <c r="C64" s="24" t="s">
        <v>41</v>
      </c>
      <c r="D64" s="25">
        <f t="shared" si="14"/>
        <v>3291.895261978967</v>
      </c>
      <c r="E64" s="24"/>
      <c r="F64" s="26">
        <f t="shared" si="13"/>
        <v>493.78428929684503</v>
      </c>
      <c r="G64" s="26">
        <f t="shared" si="12"/>
        <v>3785.6795512758122</v>
      </c>
    </row>
    <row r="65" spans="3:7" x14ac:dyDescent="0.35">
      <c r="C65" s="24" t="s">
        <v>42</v>
      </c>
      <c r="D65" s="25">
        <f t="shared" si="14"/>
        <v>3785.6795512758122</v>
      </c>
      <c r="E65" s="24"/>
      <c r="F65" s="26">
        <f t="shared" si="13"/>
        <v>567.85193269137176</v>
      </c>
      <c r="G65" s="26">
        <f t="shared" si="12"/>
        <v>4353.5314839671837</v>
      </c>
    </row>
    <row r="66" spans="3:7" x14ac:dyDescent="0.35">
      <c r="C66" s="24" t="s">
        <v>43</v>
      </c>
      <c r="D66" s="25">
        <f t="shared" si="14"/>
        <v>4353.5314839671837</v>
      </c>
      <c r="E66" s="24"/>
      <c r="F66" s="26">
        <f t="shared" si="13"/>
        <v>653.02972259507749</v>
      </c>
      <c r="G66" s="26">
        <f t="shared" si="12"/>
        <v>5006.5612065622608</v>
      </c>
    </row>
    <row r="67" spans="3:7" x14ac:dyDescent="0.35">
      <c r="C67" s="24" t="s">
        <v>44</v>
      </c>
      <c r="D67" s="25">
        <f t="shared" si="14"/>
        <v>5006.5612065622608</v>
      </c>
      <c r="E67" s="24"/>
      <c r="F67" s="26">
        <f t="shared" si="13"/>
        <v>750.9841809843391</v>
      </c>
      <c r="G67" s="26">
        <f t="shared" si="12"/>
        <v>5757.5453875466001</v>
      </c>
    </row>
    <row r="68" spans="3:7" ht="15" thickBot="1" x14ac:dyDescent="0.4">
      <c r="C68" s="34" t="s">
        <v>45</v>
      </c>
      <c r="D68" s="35">
        <f t="shared" si="14"/>
        <v>5757.5453875466001</v>
      </c>
      <c r="E68" s="24"/>
      <c r="F68" s="26">
        <f t="shared" si="13"/>
        <v>863.63180813198994</v>
      </c>
      <c r="G68" s="36">
        <f t="shared" si="12"/>
        <v>6621.1771956785897</v>
      </c>
    </row>
    <row r="69" spans="3:7" x14ac:dyDescent="0.35">
      <c r="C69" s="31" t="s">
        <v>46</v>
      </c>
      <c r="D69" s="32">
        <f t="shared" ref="D69:D80" si="15">G68</f>
        <v>6621.1771956785897</v>
      </c>
      <c r="E69" s="31"/>
      <c r="F69" s="26">
        <f t="shared" si="13"/>
        <v>993.1765793517884</v>
      </c>
      <c r="G69" s="33">
        <f t="shared" si="12"/>
        <v>7614.3537750303785</v>
      </c>
    </row>
    <row r="70" spans="3:7" x14ac:dyDescent="0.35">
      <c r="C70" s="17" t="s">
        <v>47</v>
      </c>
      <c r="D70" s="22">
        <f t="shared" si="15"/>
        <v>7614.3537750303785</v>
      </c>
      <c r="E70" s="17"/>
      <c r="F70" s="26">
        <f t="shared" si="13"/>
        <v>1142.1530662545567</v>
      </c>
      <c r="G70" s="23">
        <f t="shared" si="12"/>
        <v>8756.5068412849359</v>
      </c>
    </row>
    <row r="71" spans="3:7" x14ac:dyDescent="0.35">
      <c r="C71" s="17" t="s">
        <v>48</v>
      </c>
      <c r="D71" s="22">
        <f t="shared" si="15"/>
        <v>8756.5068412849359</v>
      </c>
      <c r="E71" s="17"/>
      <c r="F71" s="26">
        <f t="shared" si="13"/>
        <v>1313.4760261927404</v>
      </c>
      <c r="G71" s="23">
        <f t="shared" si="12"/>
        <v>10069.982867477676</v>
      </c>
    </row>
    <row r="72" spans="3:7" x14ac:dyDescent="0.35">
      <c r="C72" s="17" t="s">
        <v>49</v>
      </c>
      <c r="D72" s="22">
        <f t="shared" si="15"/>
        <v>10069.982867477676</v>
      </c>
      <c r="E72" s="17"/>
      <c r="F72" s="26">
        <f t="shared" si="13"/>
        <v>1510.4974301216514</v>
      </c>
      <c r="G72" s="23">
        <f t="shared" si="12"/>
        <v>11580.480297599328</v>
      </c>
    </row>
    <row r="73" spans="3:7" x14ac:dyDescent="0.35">
      <c r="C73" s="17" t="s">
        <v>50</v>
      </c>
      <c r="D73" s="22">
        <f t="shared" si="15"/>
        <v>11580.480297599328</v>
      </c>
      <c r="E73" s="17"/>
      <c r="F73" s="26">
        <f t="shared" si="13"/>
        <v>1737.0720446398991</v>
      </c>
      <c r="G73" s="23">
        <f t="shared" si="12"/>
        <v>13317.552342239227</v>
      </c>
    </row>
    <row r="74" spans="3:7" x14ac:dyDescent="0.35">
      <c r="C74" s="17" t="s">
        <v>51</v>
      </c>
      <c r="D74" s="22">
        <f t="shared" si="15"/>
        <v>13317.552342239227</v>
      </c>
      <c r="E74" s="17"/>
      <c r="F74" s="26">
        <f t="shared" si="13"/>
        <v>1997.632851335884</v>
      </c>
      <c r="G74" s="23">
        <f t="shared" si="12"/>
        <v>15315.185193575111</v>
      </c>
    </row>
    <row r="75" spans="3:7" x14ac:dyDescent="0.35">
      <c r="C75" s="17" t="s">
        <v>52</v>
      </c>
      <c r="D75" s="22">
        <f t="shared" si="15"/>
        <v>15315.185193575111</v>
      </c>
      <c r="E75" s="17"/>
      <c r="F75" s="26">
        <f t="shared" si="13"/>
        <v>2297.2777790362666</v>
      </c>
      <c r="G75" s="23">
        <f t="shared" si="12"/>
        <v>17612.462972611378</v>
      </c>
    </row>
    <row r="76" spans="3:7" x14ac:dyDescent="0.35">
      <c r="C76" s="17" t="s">
        <v>53</v>
      </c>
      <c r="D76" s="22">
        <f t="shared" si="15"/>
        <v>17612.462972611378</v>
      </c>
      <c r="E76" s="17"/>
      <c r="F76" s="26">
        <f t="shared" si="13"/>
        <v>2641.8694458917066</v>
      </c>
      <c r="G76" s="23">
        <f t="shared" si="12"/>
        <v>20254.332418503083</v>
      </c>
    </row>
    <row r="77" spans="3:7" x14ac:dyDescent="0.35">
      <c r="C77" s="17" t="s">
        <v>54</v>
      </c>
      <c r="D77" s="22">
        <f t="shared" si="15"/>
        <v>20254.332418503083</v>
      </c>
      <c r="E77" s="17"/>
      <c r="F77" s="26">
        <f t="shared" si="13"/>
        <v>3038.1498627754622</v>
      </c>
      <c r="G77" s="23">
        <f t="shared" si="12"/>
        <v>23292.482281278546</v>
      </c>
    </row>
    <row r="78" spans="3:7" x14ac:dyDescent="0.35">
      <c r="C78" s="17" t="s">
        <v>55</v>
      </c>
      <c r="D78" s="22">
        <f t="shared" si="15"/>
        <v>23292.482281278546</v>
      </c>
      <c r="E78" s="17"/>
      <c r="F78" s="26">
        <f t="shared" si="13"/>
        <v>3493.8723421917816</v>
      </c>
      <c r="G78" s="23">
        <f t="shared" si="12"/>
        <v>26786.354623470328</v>
      </c>
    </row>
    <row r="79" spans="3:7" x14ac:dyDescent="0.35">
      <c r="C79" s="17" t="s">
        <v>56</v>
      </c>
      <c r="D79" s="22">
        <f t="shared" si="15"/>
        <v>26786.354623470328</v>
      </c>
      <c r="E79" s="17"/>
      <c r="F79" s="26">
        <f t="shared" si="13"/>
        <v>4017.9531935205491</v>
      </c>
      <c r="G79" s="23">
        <f t="shared" si="12"/>
        <v>30804.307816990877</v>
      </c>
    </row>
    <row r="80" spans="3:7" x14ac:dyDescent="0.35">
      <c r="C80" s="17" t="s">
        <v>58</v>
      </c>
      <c r="D80" s="22">
        <f t="shared" si="15"/>
        <v>30804.307816990877</v>
      </c>
      <c r="E80" s="17"/>
      <c r="F80" s="26">
        <f t="shared" si="13"/>
        <v>4620.6461725486315</v>
      </c>
      <c r="G80" s="23">
        <f t="shared" si="12"/>
        <v>35424.953989539506</v>
      </c>
    </row>
    <row r="81" spans="3:7" x14ac:dyDescent="0.35">
      <c r="C81" s="17" t="s">
        <v>59</v>
      </c>
      <c r="D81" s="22">
        <f t="shared" ref="D81:D144" si="16">G80</f>
        <v>35424.953989539506</v>
      </c>
      <c r="E81" s="17"/>
      <c r="F81" s="26">
        <f t="shared" si="13"/>
        <v>5313.7430984309258</v>
      </c>
      <c r="G81" s="23">
        <f t="shared" si="12"/>
        <v>40738.697087970431</v>
      </c>
    </row>
    <row r="82" spans="3:7" x14ac:dyDescent="0.35">
      <c r="C82" s="17" t="s">
        <v>60</v>
      </c>
      <c r="D82" s="22">
        <f t="shared" si="16"/>
        <v>40738.697087970431</v>
      </c>
      <c r="E82" s="17"/>
      <c r="F82" s="26">
        <f t="shared" si="13"/>
        <v>6110.8045631955647</v>
      </c>
      <c r="G82" s="23">
        <f t="shared" si="12"/>
        <v>46849.501651165992</v>
      </c>
    </row>
    <row r="83" spans="3:7" x14ac:dyDescent="0.35">
      <c r="C83" s="17" t="s">
        <v>61</v>
      </c>
      <c r="D83" s="22">
        <f t="shared" si="16"/>
        <v>46849.501651165992</v>
      </c>
      <c r="E83" s="17"/>
      <c r="F83" s="26">
        <f t="shared" si="13"/>
        <v>7027.4252476748989</v>
      </c>
      <c r="G83" s="23">
        <f t="shared" si="12"/>
        <v>53876.926898840888</v>
      </c>
    </row>
    <row r="84" spans="3:7" x14ac:dyDescent="0.35">
      <c r="C84" s="17" t="s">
        <v>62</v>
      </c>
      <c r="D84" s="22">
        <f t="shared" si="16"/>
        <v>53876.926898840888</v>
      </c>
      <c r="E84" s="17"/>
      <c r="F84" s="26">
        <f t="shared" si="13"/>
        <v>8081.5390348261326</v>
      </c>
      <c r="G84" s="23">
        <f t="shared" si="12"/>
        <v>61958.465933667023</v>
      </c>
    </row>
    <row r="85" spans="3:7" x14ac:dyDescent="0.35">
      <c r="C85" s="17" t="s">
        <v>63</v>
      </c>
      <c r="D85" s="22">
        <f t="shared" si="16"/>
        <v>61958.465933667023</v>
      </c>
      <c r="E85" s="17"/>
      <c r="F85" s="26">
        <f t="shared" si="13"/>
        <v>9293.7698900500527</v>
      </c>
      <c r="G85" s="23">
        <f t="shared" si="12"/>
        <v>71252.23582371707</v>
      </c>
    </row>
    <row r="86" spans="3:7" x14ac:dyDescent="0.35">
      <c r="C86" s="17" t="s">
        <v>64</v>
      </c>
      <c r="D86" s="22">
        <f t="shared" si="16"/>
        <v>71252.23582371707</v>
      </c>
      <c r="E86" s="17"/>
      <c r="F86" s="26">
        <f t="shared" si="13"/>
        <v>10687.83537355756</v>
      </c>
      <c r="G86" s="23">
        <f t="shared" si="12"/>
        <v>81940.071197274636</v>
      </c>
    </row>
    <row r="87" spans="3:7" x14ac:dyDescent="0.35">
      <c r="C87" s="17" t="s">
        <v>65</v>
      </c>
      <c r="D87" s="22">
        <f t="shared" si="16"/>
        <v>81940.071197274636</v>
      </c>
      <c r="E87" s="17"/>
      <c r="F87" s="26">
        <f t="shared" si="13"/>
        <v>12291.010679591194</v>
      </c>
      <c r="G87" s="23">
        <f t="shared" si="12"/>
        <v>94231.081876865836</v>
      </c>
    </row>
    <row r="88" spans="3:7" x14ac:dyDescent="0.35">
      <c r="C88" s="17" t="s">
        <v>66</v>
      </c>
      <c r="D88" s="22">
        <f t="shared" si="16"/>
        <v>94231.081876865836</v>
      </c>
      <c r="E88" s="17"/>
      <c r="F88" s="26">
        <f t="shared" si="13"/>
        <v>14134.662281529874</v>
      </c>
      <c r="G88" s="23">
        <f t="shared" si="12"/>
        <v>108365.74415839571</v>
      </c>
    </row>
    <row r="89" spans="3:7" x14ac:dyDescent="0.35">
      <c r="C89" s="17" t="s">
        <v>67</v>
      </c>
      <c r="D89" s="22">
        <f t="shared" si="16"/>
        <v>108365.74415839571</v>
      </c>
      <c r="E89" s="17"/>
      <c r="F89" s="26">
        <f t="shared" si="13"/>
        <v>16254.861623759356</v>
      </c>
      <c r="G89" s="23">
        <f t="shared" si="12"/>
        <v>124620.60578215506</v>
      </c>
    </row>
    <row r="90" spans="3:7" x14ac:dyDescent="0.35">
      <c r="C90" s="17" t="s">
        <v>68</v>
      </c>
      <c r="D90" s="22">
        <f t="shared" si="16"/>
        <v>124620.60578215506</v>
      </c>
      <c r="E90" s="17"/>
      <c r="F90" s="26">
        <f t="shared" si="13"/>
        <v>18693.090867323259</v>
      </c>
      <c r="G90" s="23">
        <f t="shared" si="12"/>
        <v>143313.69664947831</v>
      </c>
    </row>
    <row r="91" spans="3:7" x14ac:dyDescent="0.35">
      <c r="C91" s="17" t="s">
        <v>69</v>
      </c>
      <c r="D91" s="22">
        <f t="shared" si="16"/>
        <v>143313.69664947831</v>
      </c>
      <c r="E91" s="17"/>
      <c r="F91" s="26">
        <f t="shared" si="13"/>
        <v>21497.054497421745</v>
      </c>
      <c r="G91" s="23">
        <f t="shared" si="12"/>
        <v>164810.75114690006</v>
      </c>
    </row>
    <row r="92" spans="3:7" x14ac:dyDescent="0.35">
      <c r="C92" s="17" t="s">
        <v>70</v>
      </c>
      <c r="D92" s="22">
        <f t="shared" si="16"/>
        <v>164810.75114690006</v>
      </c>
      <c r="E92" s="17"/>
      <c r="F92" s="26">
        <f t="shared" si="13"/>
        <v>24721.612672035008</v>
      </c>
      <c r="G92" s="23">
        <f t="shared" si="12"/>
        <v>189532.36381893506</v>
      </c>
    </row>
    <row r="93" spans="3:7" x14ac:dyDescent="0.35">
      <c r="C93" s="17" t="s">
        <v>71</v>
      </c>
      <c r="D93" s="22">
        <f t="shared" si="16"/>
        <v>189532.36381893506</v>
      </c>
      <c r="E93" s="17"/>
      <c r="F93" s="26">
        <f t="shared" si="13"/>
        <v>28429.854572840257</v>
      </c>
      <c r="G93" s="23">
        <f t="shared" si="12"/>
        <v>217962.21839177533</v>
      </c>
    </row>
    <row r="94" spans="3:7" x14ac:dyDescent="0.35">
      <c r="C94" s="17" t="s">
        <v>72</v>
      </c>
      <c r="D94" s="22">
        <f t="shared" si="16"/>
        <v>217962.21839177533</v>
      </c>
      <c r="E94" s="17"/>
      <c r="F94" s="26">
        <f t="shared" si="13"/>
        <v>32694.332758766297</v>
      </c>
      <c r="G94" s="23">
        <f t="shared" si="12"/>
        <v>250656.55115054164</v>
      </c>
    </row>
    <row r="95" spans="3:7" x14ac:dyDescent="0.35">
      <c r="C95" s="17" t="s">
        <v>73</v>
      </c>
      <c r="D95" s="22">
        <f t="shared" si="16"/>
        <v>250656.55115054164</v>
      </c>
      <c r="E95" s="17"/>
      <c r="F95" s="26">
        <f t="shared" si="13"/>
        <v>37598.482672581245</v>
      </c>
      <c r="G95" s="23">
        <f t="shared" si="12"/>
        <v>288255.03382312285</v>
      </c>
    </row>
    <row r="96" spans="3:7" x14ac:dyDescent="0.35">
      <c r="C96" s="17" t="s">
        <v>74</v>
      </c>
      <c r="D96" s="22">
        <f t="shared" si="16"/>
        <v>288255.03382312285</v>
      </c>
      <c r="E96" s="17"/>
      <c r="F96" s="26">
        <f t="shared" si="13"/>
        <v>43238.255073468426</v>
      </c>
      <c r="G96" s="23">
        <f t="shared" si="12"/>
        <v>331493.28889659129</v>
      </c>
    </row>
    <row r="97" spans="3:7" x14ac:dyDescent="0.35">
      <c r="C97" s="17" t="s">
        <v>75</v>
      </c>
      <c r="D97" s="22">
        <f t="shared" si="16"/>
        <v>331493.28889659129</v>
      </c>
      <c r="E97" s="17"/>
      <c r="F97" s="26">
        <f t="shared" si="13"/>
        <v>49723.993334488689</v>
      </c>
      <c r="G97" s="23">
        <f t="shared" si="12"/>
        <v>381217.28223108</v>
      </c>
    </row>
    <row r="98" spans="3:7" x14ac:dyDescent="0.35">
      <c r="C98" s="17" t="s">
        <v>76</v>
      </c>
      <c r="D98" s="22">
        <f t="shared" si="16"/>
        <v>381217.28223108</v>
      </c>
      <c r="E98" s="17"/>
      <c r="F98" s="26">
        <f t="shared" si="13"/>
        <v>57182.592334661997</v>
      </c>
      <c r="G98" s="23">
        <f t="shared" si="12"/>
        <v>438399.87456574198</v>
      </c>
    </row>
    <row r="99" spans="3:7" x14ac:dyDescent="0.35">
      <c r="C99" s="17" t="s">
        <v>77</v>
      </c>
      <c r="D99" s="22">
        <f t="shared" si="16"/>
        <v>438399.87456574198</v>
      </c>
      <c r="E99" s="17"/>
      <c r="F99" s="26">
        <f t="shared" si="13"/>
        <v>65759.981184861288</v>
      </c>
      <c r="G99" s="23">
        <f t="shared" si="12"/>
        <v>504159.85575060325</v>
      </c>
    </row>
    <row r="100" spans="3:7" x14ac:dyDescent="0.35">
      <c r="C100" s="17" t="s">
        <v>78</v>
      </c>
      <c r="D100" s="22">
        <f t="shared" si="16"/>
        <v>504159.85575060325</v>
      </c>
      <c r="E100" s="17"/>
      <c r="F100" s="26">
        <f t="shared" si="13"/>
        <v>75623.978362590482</v>
      </c>
      <c r="G100" s="23">
        <f t="shared" si="12"/>
        <v>579783.83411319368</v>
      </c>
    </row>
    <row r="101" spans="3:7" x14ac:dyDescent="0.35">
      <c r="C101" s="17" t="s">
        <v>79</v>
      </c>
      <c r="D101" s="22">
        <f t="shared" si="16"/>
        <v>579783.83411319368</v>
      </c>
      <c r="E101" s="17"/>
      <c r="F101" s="26">
        <f t="shared" si="13"/>
        <v>86967.575116979046</v>
      </c>
      <c r="G101" s="23">
        <f t="shared" si="12"/>
        <v>666751.40923017275</v>
      </c>
    </row>
    <row r="102" spans="3:7" x14ac:dyDescent="0.35">
      <c r="C102" s="17" t="s">
        <v>80</v>
      </c>
      <c r="D102" s="22">
        <f t="shared" si="16"/>
        <v>666751.40923017275</v>
      </c>
      <c r="E102" s="17"/>
      <c r="F102" s="26">
        <f t="shared" si="13"/>
        <v>100012.71138452592</v>
      </c>
      <c r="G102" s="23">
        <f t="shared" si="12"/>
        <v>766764.12061469862</v>
      </c>
    </row>
    <row r="103" spans="3:7" x14ac:dyDescent="0.35">
      <c r="C103" s="17" t="s">
        <v>81</v>
      </c>
      <c r="D103" s="22">
        <f t="shared" si="16"/>
        <v>766764.12061469862</v>
      </c>
      <c r="E103" s="17"/>
      <c r="F103" s="26">
        <f t="shared" si="13"/>
        <v>115014.61809220479</v>
      </c>
      <c r="G103" s="23">
        <f t="shared" ref="G103:G166" si="17">D103+F103</f>
        <v>881778.73870690342</v>
      </c>
    </row>
    <row r="104" spans="3:7" x14ac:dyDescent="0.35">
      <c r="C104" s="17" t="s">
        <v>82</v>
      </c>
      <c r="D104" s="22">
        <f t="shared" si="16"/>
        <v>881778.73870690342</v>
      </c>
      <c r="E104" s="17"/>
      <c r="F104" s="26">
        <f t="shared" ref="F104:F167" si="18">D104*$E$39</f>
        <v>132266.8108060355</v>
      </c>
      <c r="G104" s="23">
        <f t="shared" si="17"/>
        <v>1014045.5495129389</v>
      </c>
    </row>
    <row r="105" spans="3:7" x14ac:dyDescent="0.35">
      <c r="C105" s="17" t="s">
        <v>83</v>
      </c>
      <c r="D105" s="22">
        <f t="shared" si="16"/>
        <v>1014045.5495129389</v>
      </c>
      <c r="E105" s="17"/>
      <c r="F105" s="26">
        <f t="shared" si="18"/>
        <v>152106.83242694085</v>
      </c>
      <c r="G105" s="23">
        <f t="shared" si="17"/>
        <v>1166152.3819398799</v>
      </c>
    </row>
    <row r="106" spans="3:7" x14ac:dyDescent="0.35">
      <c r="C106" s="17" t="s">
        <v>84</v>
      </c>
      <c r="D106" s="22">
        <f t="shared" si="16"/>
        <v>1166152.3819398799</v>
      </c>
      <c r="E106" s="17"/>
      <c r="F106" s="26">
        <f t="shared" si="18"/>
        <v>174922.85729098198</v>
      </c>
      <c r="G106" s="23">
        <f t="shared" si="17"/>
        <v>1341075.2392308619</v>
      </c>
    </row>
    <row r="107" spans="3:7" x14ac:dyDescent="0.35">
      <c r="C107" s="17" t="s">
        <v>85</v>
      </c>
      <c r="D107" s="22">
        <f t="shared" si="16"/>
        <v>1341075.2392308619</v>
      </c>
      <c r="E107" s="17"/>
      <c r="F107" s="26">
        <f t="shared" si="18"/>
        <v>201161.28588462927</v>
      </c>
      <c r="G107" s="23">
        <f t="shared" si="17"/>
        <v>1542236.5251154911</v>
      </c>
    </row>
    <row r="108" spans="3:7" x14ac:dyDescent="0.35">
      <c r="C108" s="17" t="s">
        <v>86</v>
      </c>
      <c r="D108" s="22">
        <f t="shared" si="16"/>
        <v>1542236.5251154911</v>
      </c>
      <c r="E108" s="17"/>
      <c r="F108" s="26">
        <f t="shared" si="18"/>
        <v>231335.47876732366</v>
      </c>
      <c r="G108" s="23">
        <f t="shared" si="17"/>
        <v>1773572.0038828147</v>
      </c>
    </row>
    <row r="109" spans="3:7" x14ac:dyDescent="0.35">
      <c r="C109" s="17" t="s">
        <v>87</v>
      </c>
      <c r="D109" s="22">
        <f t="shared" si="16"/>
        <v>1773572.0038828147</v>
      </c>
      <c r="E109" s="17"/>
      <c r="F109" s="26">
        <f t="shared" si="18"/>
        <v>266035.80058242218</v>
      </c>
      <c r="G109" s="23">
        <f t="shared" si="17"/>
        <v>2039607.8044652368</v>
      </c>
    </row>
    <row r="110" spans="3:7" x14ac:dyDescent="0.35">
      <c r="C110" s="17" t="s">
        <v>88</v>
      </c>
      <c r="D110" s="22">
        <f t="shared" si="16"/>
        <v>2039607.8044652368</v>
      </c>
      <c r="E110" s="17"/>
      <c r="F110" s="26">
        <f t="shared" si="18"/>
        <v>305941.17066978553</v>
      </c>
      <c r="G110" s="23">
        <f t="shared" si="17"/>
        <v>2345548.9751350223</v>
      </c>
    </row>
    <row r="111" spans="3:7" x14ac:dyDescent="0.35">
      <c r="C111" s="17" t="s">
        <v>89</v>
      </c>
      <c r="D111" s="22">
        <f t="shared" si="16"/>
        <v>2345548.9751350223</v>
      </c>
      <c r="E111" s="17"/>
      <c r="F111" s="26">
        <f t="shared" si="18"/>
        <v>351832.34627025336</v>
      </c>
      <c r="G111" s="23">
        <f t="shared" si="17"/>
        <v>2697381.3214052757</v>
      </c>
    </row>
    <row r="112" spans="3:7" x14ac:dyDescent="0.35">
      <c r="C112" s="17" t="s">
        <v>90</v>
      </c>
      <c r="D112" s="22">
        <f t="shared" si="16"/>
        <v>2697381.3214052757</v>
      </c>
      <c r="E112" s="17"/>
      <c r="F112" s="26">
        <f t="shared" si="18"/>
        <v>404607.19821079134</v>
      </c>
      <c r="G112" s="23">
        <f t="shared" si="17"/>
        <v>3101988.5196160669</v>
      </c>
    </row>
    <row r="113" spans="3:7" x14ac:dyDescent="0.35">
      <c r="C113" s="17" t="s">
        <v>91</v>
      </c>
      <c r="D113" s="22">
        <f t="shared" si="16"/>
        <v>3101988.5196160669</v>
      </c>
      <c r="E113" s="17"/>
      <c r="F113" s="26">
        <f t="shared" si="18"/>
        <v>465298.27794241003</v>
      </c>
      <c r="G113" s="23">
        <f t="shared" si="17"/>
        <v>3567286.7975584771</v>
      </c>
    </row>
    <row r="114" spans="3:7" x14ac:dyDescent="0.35">
      <c r="C114" s="17" t="s">
        <v>92</v>
      </c>
      <c r="D114" s="22">
        <f t="shared" si="16"/>
        <v>3567286.7975584771</v>
      </c>
      <c r="E114" s="17"/>
      <c r="F114" s="26">
        <f t="shared" si="18"/>
        <v>535093.0196337715</v>
      </c>
      <c r="G114" s="23">
        <f t="shared" si="17"/>
        <v>4102379.8171922485</v>
      </c>
    </row>
    <row r="115" spans="3:7" x14ac:dyDescent="0.35">
      <c r="C115" s="17" t="s">
        <v>93</v>
      </c>
      <c r="D115" s="22">
        <f t="shared" si="16"/>
        <v>4102379.8171922485</v>
      </c>
      <c r="E115" s="17"/>
      <c r="F115" s="26">
        <f t="shared" si="18"/>
        <v>615356.9725788373</v>
      </c>
      <c r="G115" s="23">
        <f t="shared" si="17"/>
        <v>4717736.7897710856</v>
      </c>
    </row>
    <row r="116" spans="3:7" x14ac:dyDescent="0.35">
      <c r="C116" s="17" t="s">
        <v>94</v>
      </c>
      <c r="D116" s="22">
        <f t="shared" si="16"/>
        <v>4717736.7897710856</v>
      </c>
      <c r="E116" s="17"/>
      <c r="F116" s="26">
        <f t="shared" si="18"/>
        <v>707660.51846566284</v>
      </c>
      <c r="G116" s="23">
        <f t="shared" si="17"/>
        <v>5425397.308236748</v>
      </c>
    </row>
    <row r="117" spans="3:7" x14ac:dyDescent="0.35">
      <c r="C117" s="17" t="s">
        <v>95</v>
      </c>
      <c r="D117" s="22">
        <f t="shared" si="16"/>
        <v>5425397.308236748</v>
      </c>
      <c r="E117" s="17"/>
      <c r="F117" s="26">
        <f t="shared" si="18"/>
        <v>813809.59623551217</v>
      </c>
      <c r="G117" s="23">
        <f t="shared" si="17"/>
        <v>6239206.9044722598</v>
      </c>
    </row>
    <row r="118" spans="3:7" x14ac:dyDescent="0.35">
      <c r="C118" s="17" t="s">
        <v>96</v>
      </c>
      <c r="D118" s="22">
        <f t="shared" si="16"/>
        <v>6239206.9044722598</v>
      </c>
      <c r="E118" s="17"/>
      <c r="F118" s="26">
        <f t="shared" si="18"/>
        <v>935881.0356708389</v>
      </c>
      <c r="G118" s="23">
        <f t="shared" si="17"/>
        <v>7175087.9401430991</v>
      </c>
    </row>
    <row r="119" spans="3:7" x14ac:dyDescent="0.35">
      <c r="C119" s="17" t="s">
        <v>97</v>
      </c>
      <c r="D119" s="22">
        <f t="shared" si="16"/>
        <v>7175087.9401430991</v>
      </c>
      <c r="E119" s="17"/>
      <c r="F119" s="26">
        <f t="shared" si="18"/>
        <v>1076263.1910214648</v>
      </c>
      <c r="G119" s="23">
        <f t="shared" si="17"/>
        <v>8251351.1311645638</v>
      </c>
    </row>
    <row r="120" spans="3:7" x14ac:dyDescent="0.35">
      <c r="C120" s="17" t="s">
        <v>98</v>
      </c>
      <c r="D120" s="22">
        <f t="shared" si="16"/>
        <v>8251351.1311645638</v>
      </c>
      <c r="E120" s="17"/>
      <c r="F120" s="26">
        <f t="shared" si="18"/>
        <v>1237702.6696746845</v>
      </c>
      <c r="G120" s="23">
        <f t="shared" si="17"/>
        <v>9489053.800839249</v>
      </c>
    </row>
    <row r="121" spans="3:7" x14ac:dyDescent="0.35">
      <c r="C121" s="17" t="s">
        <v>99</v>
      </c>
      <c r="D121" s="22">
        <f t="shared" si="16"/>
        <v>9489053.800839249</v>
      </c>
      <c r="E121" s="17"/>
      <c r="F121" s="26">
        <f t="shared" si="18"/>
        <v>1423358.0701258874</v>
      </c>
      <c r="G121" s="23">
        <f t="shared" si="17"/>
        <v>10912411.870965136</v>
      </c>
    </row>
    <row r="122" spans="3:7" x14ac:dyDescent="0.35">
      <c r="C122" s="17" t="s">
        <v>100</v>
      </c>
      <c r="D122" s="22">
        <f t="shared" si="16"/>
        <v>10912411.870965136</v>
      </c>
      <c r="E122" s="17"/>
      <c r="F122" s="26">
        <f t="shared" si="18"/>
        <v>1636861.7806447705</v>
      </c>
      <c r="G122" s="23">
        <f t="shared" si="17"/>
        <v>12549273.651609907</v>
      </c>
    </row>
    <row r="123" spans="3:7" x14ac:dyDescent="0.35">
      <c r="C123" s="17" t="s">
        <v>101</v>
      </c>
      <c r="D123" s="22">
        <f t="shared" si="16"/>
        <v>12549273.651609907</v>
      </c>
      <c r="E123" s="17"/>
      <c r="F123" s="26">
        <f t="shared" si="18"/>
        <v>1882391.047741486</v>
      </c>
      <c r="G123" s="23">
        <f t="shared" si="17"/>
        <v>14431664.699351393</v>
      </c>
    </row>
    <row r="124" spans="3:7" x14ac:dyDescent="0.35">
      <c r="C124" s="17" t="s">
        <v>102</v>
      </c>
      <c r="D124" s="22">
        <f t="shared" si="16"/>
        <v>14431664.699351393</v>
      </c>
      <c r="E124" s="17"/>
      <c r="F124" s="26">
        <f t="shared" si="18"/>
        <v>2164749.704902709</v>
      </c>
      <c r="G124" s="23">
        <f t="shared" si="17"/>
        <v>16596414.404254101</v>
      </c>
    </row>
    <row r="125" spans="3:7" x14ac:dyDescent="0.35">
      <c r="C125" s="17" t="s">
        <v>103</v>
      </c>
      <c r="D125" s="22">
        <f t="shared" si="16"/>
        <v>16596414.404254101</v>
      </c>
      <c r="E125" s="17"/>
      <c r="F125" s="26">
        <f t="shared" si="18"/>
        <v>2489462.1606381149</v>
      </c>
      <c r="G125" s="23">
        <f t="shared" si="17"/>
        <v>19085876.564892218</v>
      </c>
    </row>
    <row r="126" spans="3:7" x14ac:dyDescent="0.35">
      <c r="C126" s="17" t="s">
        <v>104</v>
      </c>
      <c r="D126" s="22">
        <f t="shared" si="16"/>
        <v>19085876.564892218</v>
      </c>
      <c r="E126" s="17"/>
      <c r="F126" s="26">
        <f t="shared" si="18"/>
        <v>2862881.4847338325</v>
      </c>
      <c r="G126" s="23">
        <f t="shared" si="17"/>
        <v>21948758.049626049</v>
      </c>
    </row>
    <row r="127" spans="3:7" x14ac:dyDescent="0.35">
      <c r="C127" s="17" t="s">
        <v>105</v>
      </c>
      <c r="D127" s="22">
        <f t="shared" si="16"/>
        <v>21948758.049626049</v>
      </c>
      <c r="E127" s="17"/>
      <c r="F127" s="26">
        <f t="shared" si="18"/>
        <v>3292313.7074439074</v>
      </c>
      <c r="G127" s="23">
        <f t="shared" si="17"/>
        <v>25241071.757069957</v>
      </c>
    </row>
    <row r="128" spans="3:7" x14ac:dyDescent="0.35">
      <c r="C128" s="17" t="s">
        <v>106</v>
      </c>
      <c r="D128" s="22">
        <f t="shared" si="16"/>
        <v>25241071.757069957</v>
      </c>
      <c r="E128" s="17"/>
      <c r="F128" s="26">
        <f t="shared" si="18"/>
        <v>3786160.7635604935</v>
      </c>
      <c r="G128" s="23">
        <f t="shared" si="17"/>
        <v>29027232.520630449</v>
      </c>
    </row>
    <row r="129" spans="3:7" x14ac:dyDescent="0.35">
      <c r="C129" s="17" t="s">
        <v>107</v>
      </c>
      <c r="D129" s="22">
        <f t="shared" si="16"/>
        <v>29027232.520630449</v>
      </c>
      <c r="E129" s="17"/>
      <c r="F129" s="26">
        <f t="shared" si="18"/>
        <v>4354084.878094567</v>
      </c>
      <c r="G129" s="23">
        <f t="shared" si="17"/>
        <v>33381317.398725018</v>
      </c>
    </row>
    <row r="130" spans="3:7" x14ac:dyDescent="0.35">
      <c r="C130" s="17" t="s">
        <v>108</v>
      </c>
      <c r="D130" s="22">
        <f t="shared" si="16"/>
        <v>33381317.398725018</v>
      </c>
      <c r="E130" s="17"/>
      <c r="F130" s="26">
        <f t="shared" si="18"/>
        <v>5007197.6098087523</v>
      </c>
      <c r="G130" s="23">
        <f t="shared" si="17"/>
        <v>38388515.008533768</v>
      </c>
    </row>
    <row r="131" spans="3:7" x14ac:dyDescent="0.35">
      <c r="C131" s="17" t="s">
        <v>109</v>
      </c>
      <c r="D131" s="22">
        <f t="shared" si="16"/>
        <v>38388515.008533768</v>
      </c>
      <c r="E131" s="17"/>
      <c r="F131" s="26">
        <f t="shared" si="18"/>
        <v>5758277.2512800647</v>
      </c>
      <c r="G131" s="23">
        <f t="shared" si="17"/>
        <v>44146792.25981383</v>
      </c>
    </row>
    <row r="132" spans="3:7" x14ac:dyDescent="0.35">
      <c r="C132" s="17" t="s">
        <v>110</v>
      </c>
      <c r="D132" s="22">
        <f t="shared" si="16"/>
        <v>44146792.25981383</v>
      </c>
      <c r="E132" s="17"/>
      <c r="F132" s="26">
        <f t="shared" si="18"/>
        <v>6622018.838972074</v>
      </c>
      <c r="G132" s="23">
        <f t="shared" si="17"/>
        <v>50768811.098785907</v>
      </c>
    </row>
    <row r="133" spans="3:7" x14ac:dyDescent="0.35">
      <c r="C133" s="17" t="s">
        <v>111</v>
      </c>
      <c r="D133" s="22">
        <f t="shared" si="16"/>
        <v>50768811.098785907</v>
      </c>
      <c r="E133" s="17"/>
      <c r="F133" s="26">
        <f t="shared" si="18"/>
        <v>7615321.6648178855</v>
      </c>
      <c r="G133" s="23">
        <f t="shared" si="17"/>
        <v>58384132.763603792</v>
      </c>
    </row>
    <row r="134" spans="3:7" x14ac:dyDescent="0.35">
      <c r="C134" s="17" t="s">
        <v>112</v>
      </c>
      <c r="D134" s="22">
        <f t="shared" si="16"/>
        <v>58384132.763603792</v>
      </c>
      <c r="E134" s="17"/>
      <c r="F134" s="26">
        <f t="shared" si="18"/>
        <v>8757619.9145405684</v>
      </c>
      <c r="G134" s="23">
        <f t="shared" si="17"/>
        <v>67141752.678144366</v>
      </c>
    </row>
    <row r="135" spans="3:7" x14ac:dyDescent="0.35">
      <c r="C135" s="17" t="s">
        <v>113</v>
      </c>
      <c r="D135" s="22">
        <f t="shared" si="16"/>
        <v>67141752.678144366</v>
      </c>
      <c r="E135" s="17"/>
      <c r="F135" s="26">
        <f t="shared" si="18"/>
        <v>10071262.901721654</v>
      </c>
      <c r="G135" s="23">
        <f t="shared" si="17"/>
        <v>77213015.579866022</v>
      </c>
    </row>
    <row r="136" spans="3:7" x14ac:dyDescent="0.35">
      <c r="C136" s="17" t="s">
        <v>114</v>
      </c>
      <c r="D136" s="22">
        <f t="shared" si="16"/>
        <v>77213015.579866022</v>
      </c>
      <c r="E136" s="17"/>
      <c r="F136" s="26">
        <f t="shared" si="18"/>
        <v>11581952.336979903</v>
      </c>
      <c r="G136" s="23">
        <f t="shared" si="17"/>
        <v>88794967.916845918</v>
      </c>
    </row>
    <row r="137" spans="3:7" x14ac:dyDescent="0.35">
      <c r="C137" s="17" t="s">
        <v>115</v>
      </c>
      <c r="D137" s="22">
        <f t="shared" si="16"/>
        <v>88794967.916845918</v>
      </c>
      <c r="E137" s="17"/>
      <c r="F137" s="26">
        <f t="shared" si="18"/>
        <v>13319245.187526887</v>
      </c>
      <c r="G137" s="23">
        <f t="shared" si="17"/>
        <v>102114213.1043728</v>
      </c>
    </row>
    <row r="138" spans="3:7" x14ac:dyDescent="0.35">
      <c r="C138" s="17" t="s">
        <v>116</v>
      </c>
      <c r="D138" s="22">
        <f t="shared" si="16"/>
        <v>102114213.1043728</v>
      </c>
      <c r="E138" s="17"/>
      <c r="F138" s="26">
        <f t="shared" si="18"/>
        <v>15317131.965655919</v>
      </c>
      <c r="G138" s="23">
        <f t="shared" si="17"/>
        <v>117431345.07002872</v>
      </c>
    </row>
    <row r="139" spans="3:7" x14ac:dyDescent="0.35">
      <c r="C139" s="17" t="s">
        <v>117</v>
      </c>
      <c r="D139" s="22">
        <f t="shared" si="16"/>
        <v>117431345.07002872</v>
      </c>
      <c r="E139" s="17"/>
      <c r="F139" s="26">
        <f t="shared" si="18"/>
        <v>17614701.760504309</v>
      </c>
      <c r="G139" s="23">
        <f t="shared" si="17"/>
        <v>135046046.83053303</v>
      </c>
    </row>
    <row r="140" spans="3:7" x14ac:dyDescent="0.35">
      <c r="C140" s="17" t="s">
        <v>118</v>
      </c>
      <c r="D140" s="22">
        <f t="shared" si="16"/>
        <v>135046046.83053303</v>
      </c>
      <c r="E140" s="17"/>
      <c r="F140" s="26">
        <f t="shared" si="18"/>
        <v>20256907.024579953</v>
      </c>
      <c r="G140" s="23">
        <f t="shared" si="17"/>
        <v>155302953.85511297</v>
      </c>
    </row>
    <row r="141" spans="3:7" x14ac:dyDescent="0.35">
      <c r="C141" s="17" t="s">
        <v>119</v>
      </c>
      <c r="D141" s="22">
        <f t="shared" si="16"/>
        <v>155302953.85511297</v>
      </c>
      <c r="E141" s="17"/>
      <c r="F141" s="26">
        <f t="shared" si="18"/>
        <v>23295443.078266945</v>
      </c>
      <c r="G141" s="23">
        <f t="shared" si="17"/>
        <v>178598396.93337992</v>
      </c>
    </row>
    <row r="142" spans="3:7" x14ac:dyDescent="0.35">
      <c r="C142" s="17" t="s">
        <v>120</v>
      </c>
      <c r="D142" s="22">
        <f t="shared" si="16"/>
        <v>178598396.93337992</v>
      </c>
      <c r="E142" s="17"/>
      <c r="F142" s="26">
        <f t="shared" si="18"/>
        <v>26789759.540006988</v>
      </c>
      <c r="G142" s="23">
        <f t="shared" si="17"/>
        <v>205388156.47338691</v>
      </c>
    </row>
    <row r="143" spans="3:7" x14ac:dyDescent="0.35">
      <c r="C143" s="17" t="s">
        <v>121</v>
      </c>
      <c r="D143" s="22">
        <f t="shared" si="16"/>
        <v>205388156.47338691</v>
      </c>
      <c r="E143" s="17"/>
      <c r="F143" s="26">
        <f t="shared" si="18"/>
        <v>30808223.471008036</v>
      </c>
      <c r="G143" s="23">
        <f t="shared" si="17"/>
        <v>236196379.94439495</v>
      </c>
    </row>
    <row r="144" spans="3:7" x14ac:dyDescent="0.35">
      <c r="C144" s="17" t="s">
        <v>122</v>
      </c>
      <c r="D144" s="22">
        <f t="shared" si="16"/>
        <v>236196379.94439495</v>
      </c>
      <c r="E144" s="17"/>
      <c r="F144" s="26">
        <f t="shared" si="18"/>
        <v>35429456.991659239</v>
      </c>
      <c r="G144" s="23">
        <f t="shared" si="17"/>
        <v>271625836.93605417</v>
      </c>
    </row>
    <row r="145" spans="3:7" x14ac:dyDescent="0.35">
      <c r="C145" s="17" t="s">
        <v>123</v>
      </c>
      <c r="D145" s="22">
        <f t="shared" ref="D145:D208" si="19">G144</f>
        <v>271625836.93605417</v>
      </c>
      <c r="E145" s="17"/>
      <c r="F145" s="26">
        <f t="shared" si="18"/>
        <v>40743875.540408127</v>
      </c>
      <c r="G145" s="23">
        <f t="shared" si="17"/>
        <v>312369712.4764623</v>
      </c>
    </row>
    <row r="146" spans="3:7" x14ac:dyDescent="0.35">
      <c r="C146" s="17" t="s">
        <v>124</v>
      </c>
      <c r="D146" s="22">
        <f t="shared" si="19"/>
        <v>312369712.4764623</v>
      </c>
      <c r="E146" s="17"/>
      <c r="F146" s="26">
        <f t="shared" si="18"/>
        <v>46855456.871469341</v>
      </c>
      <c r="G146" s="23">
        <f t="shared" si="17"/>
        <v>359225169.34793162</v>
      </c>
    </row>
    <row r="147" spans="3:7" x14ac:dyDescent="0.35">
      <c r="C147" s="17" t="s">
        <v>125</v>
      </c>
      <c r="D147" s="22">
        <f t="shared" si="19"/>
        <v>359225169.34793162</v>
      </c>
      <c r="E147" s="17"/>
      <c r="F147" s="26">
        <f t="shared" si="18"/>
        <v>53883775.402189739</v>
      </c>
      <c r="G147" s="23">
        <f t="shared" si="17"/>
        <v>413108944.75012136</v>
      </c>
    </row>
    <row r="148" spans="3:7" x14ac:dyDescent="0.35">
      <c r="C148" s="17" t="s">
        <v>126</v>
      </c>
      <c r="D148" s="22">
        <f t="shared" si="19"/>
        <v>413108944.75012136</v>
      </c>
      <c r="E148" s="17"/>
      <c r="F148" s="26">
        <f t="shared" si="18"/>
        <v>61966341.7125182</v>
      </c>
      <c r="G148" s="23">
        <f t="shared" si="17"/>
        <v>475075286.46263957</v>
      </c>
    </row>
    <row r="149" spans="3:7" x14ac:dyDescent="0.35">
      <c r="C149" s="17" t="s">
        <v>127</v>
      </c>
      <c r="D149" s="22">
        <f t="shared" si="19"/>
        <v>475075286.46263957</v>
      </c>
      <c r="E149" s="17"/>
      <c r="F149" s="26">
        <f t="shared" si="18"/>
        <v>71261292.969395936</v>
      </c>
      <c r="G149" s="23">
        <f t="shared" si="17"/>
        <v>546336579.43203545</v>
      </c>
    </row>
    <row r="150" spans="3:7" x14ac:dyDescent="0.35">
      <c r="C150" s="17" t="s">
        <v>128</v>
      </c>
      <c r="D150" s="22">
        <f t="shared" si="19"/>
        <v>546336579.43203545</v>
      </c>
      <c r="E150" s="17"/>
      <c r="F150" s="26">
        <f t="shared" si="18"/>
        <v>81950486.914805308</v>
      </c>
      <c r="G150" s="23">
        <f t="shared" si="17"/>
        <v>628287066.34684074</v>
      </c>
    </row>
    <row r="151" spans="3:7" x14ac:dyDescent="0.35">
      <c r="C151" s="17" t="s">
        <v>129</v>
      </c>
      <c r="D151" s="22">
        <f t="shared" si="19"/>
        <v>628287066.34684074</v>
      </c>
      <c r="E151" s="17"/>
      <c r="F151" s="26">
        <f t="shared" si="18"/>
        <v>94243059.952026114</v>
      </c>
      <c r="G151" s="23">
        <f t="shared" si="17"/>
        <v>722530126.29886687</v>
      </c>
    </row>
    <row r="152" spans="3:7" x14ac:dyDescent="0.35">
      <c r="C152" s="17" t="s">
        <v>130</v>
      </c>
      <c r="D152" s="22">
        <f t="shared" si="19"/>
        <v>722530126.29886687</v>
      </c>
      <c r="E152" s="17"/>
      <c r="F152" s="26">
        <f t="shared" si="18"/>
        <v>108379518.94483003</v>
      </c>
      <c r="G152" s="23">
        <f t="shared" si="17"/>
        <v>830909645.24369693</v>
      </c>
    </row>
    <row r="153" spans="3:7" x14ac:dyDescent="0.35">
      <c r="C153" s="17" t="s">
        <v>131</v>
      </c>
      <c r="D153" s="22">
        <f t="shared" si="19"/>
        <v>830909645.24369693</v>
      </c>
      <c r="E153" s="17"/>
      <c r="F153" s="26">
        <f t="shared" si="18"/>
        <v>124636446.78655453</v>
      </c>
      <c r="G153" s="23">
        <f t="shared" si="17"/>
        <v>955546092.0302515</v>
      </c>
    </row>
    <row r="154" spans="3:7" x14ac:dyDescent="0.35">
      <c r="C154" s="17" t="s">
        <v>132</v>
      </c>
      <c r="D154" s="22">
        <f t="shared" si="19"/>
        <v>955546092.0302515</v>
      </c>
      <c r="E154" s="17"/>
      <c r="F154" s="26">
        <f t="shared" si="18"/>
        <v>143331913.80453771</v>
      </c>
      <c r="G154" s="23">
        <f t="shared" si="17"/>
        <v>1098878005.8347893</v>
      </c>
    </row>
    <row r="155" spans="3:7" x14ac:dyDescent="0.35">
      <c r="C155" s="17" t="s">
        <v>133</v>
      </c>
      <c r="D155" s="22">
        <f t="shared" si="19"/>
        <v>1098878005.8347893</v>
      </c>
      <c r="E155" s="17"/>
      <c r="F155" s="26">
        <f t="shared" si="18"/>
        <v>164831700.87521839</v>
      </c>
      <c r="G155" s="23">
        <f t="shared" si="17"/>
        <v>1263709706.7100077</v>
      </c>
    </row>
    <row r="156" spans="3:7" x14ac:dyDescent="0.35">
      <c r="C156" s="17" t="s">
        <v>134</v>
      </c>
      <c r="D156" s="22">
        <f t="shared" si="19"/>
        <v>1263709706.7100077</v>
      </c>
      <c r="E156" s="17"/>
      <c r="F156" s="26">
        <f t="shared" si="18"/>
        <v>189556456.00650114</v>
      </c>
      <c r="G156" s="23">
        <f t="shared" si="17"/>
        <v>1453266162.7165089</v>
      </c>
    </row>
    <row r="157" spans="3:7" x14ac:dyDescent="0.35">
      <c r="C157" s="17" t="s">
        <v>135</v>
      </c>
      <c r="D157" s="22">
        <f t="shared" si="19"/>
        <v>1453266162.7165089</v>
      </c>
      <c r="E157" s="17"/>
      <c r="F157" s="26">
        <f t="shared" si="18"/>
        <v>217989924.40747634</v>
      </c>
      <c r="G157" s="23">
        <f t="shared" si="17"/>
        <v>1671256087.1239853</v>
      </c>
    </row>
    <row r="158" spans="3:7" x14ac:dyDescent="0.35">
      <c r="C158" s="17" t="s">
        <v>136</v>
      </c>
      <c r="D158" s="22">
        <f t="shared" si="19"/>
        <v>1671256087.1239853</v>
      </c>
      <c r="E158" s="17"/>
      <c r="F158" s="26">
        <f t="shared" si="18"/>
        <v>250688413.06859779</v>
      </c>
      <c r="G158" s="23">
        <f t="shared" si="17"/>
        <v>1921944500.1925831</v>
      </c>
    </row>
    <row r="159" spans="3:7" x14ac:dyDescent="0.35">
      <c r="C159" s="17" t="s">
        <v>137</v>
      </c>
      <c r="D159" s="22">
        <f t="shared" si="19"/>
        <v>1921944500.1925831</v>
      </c>
      <c r="E159" s="17"/>
      <c r="F159" s="26">
        <f t="shared" si="18"/>
        <v>288291675.02888745</v>
      </c>
      <c r="G159" s="23">
        <f t="shared" si="17"/>
        <v>2210236175.2214704</v>
      </c>
    </row>
    <row r="160" spans="3:7" x14ac:dyDescent="0.35">
      <c r="C160" s="17" t="s">
        <v>138</v>
      </c>
      <c r="D160" s="22">
        <f t="shared" si="19"/>
        <v>2210236175.2214704</v>
      </c>
      <c r="E160" s="17"/>
      <c r="F160" s="26">
        <f t="shared" si="18"/>
        <v>331535426.28322053</v>
      </c>
      <c r="G160" s="23">
        <f t="shared" si="17"/>
        <v>2541771601.5046911</v>
      </c>
    </row>
    <row r="161" spans="3:7" x14ac:dyDescent="0.35">
      <c r="C161" s="17" t="s">
        <v>139</v>
      </c>
      <c r="D161" s="22">
        <f t="shared" si="19"/>
        <v>2541771601.5046911</v>
      </c>
      <c r="E161" s="17"/>
      <c r="F161" s="26">
        <f t="shared" si="18"/>
        <v>381265740.22570366</v>
      </c>
      <c r="G161" s="23">
        <f t="shared" si="17"/>
        <v>2923037341.7303948</v>
      </c>
    </row>
    <row r="162" spans="3:7" x14ac:dyDescent="0.35">
      <c r="C162" s="17" t="s">
        <v>140</v>
      </c>
      <c r="D162" s="22">
        <f t="shared" si="19"/>
        <v>2923037341.7303948</v>
      </c>
      <c r="E162" s="17"/>
      <c r="F162" s="26">
        <f t="shared" si="18"/>
        <v>438455601.25955921</v>
      </c>
      <c r="G162" s="23">
        <f t="shared" si="17"/>
        <v>3361492942.989954</v>
      </c>
    </row>
    <row r="163" spans="3:7" x14ac:dyDescent="0.35">
      <c r="C163" s="17" t="s">
        <v>141</v>
      </c>
      <c r="D163" s="22">
        <f t="shared" si="19"/>
        <v>3361492942.989954</v>
      </c>
      <c r="E163" s="17"/>
      <c r="F163" s="26">
        <f t="shared" si="18"/>
        <v>504223941.44849306</v>
      </c>
      <c r="G163" s="23">
        <f t="shared" si="17"/>
        <v>3865716884.438447</v>
      </c>
    </row>
    <row r="164" spans="3:7" x14ac:dyDescent="0.35">
      <c r="C164" s="17" t="s">
        <v>142</v>
      </c>
      <c r="D164" s="22">
        <f t="shared" si="19"/>
        <v>3865716884.438447</v>
      </c>
      <c r="E164" s="17"/>
      <c r="F164" s="26">
        <f t="shared" si="18"/>
        <v>579857532.66576707</v>
      </c>
      <c r="G164" s="23">
        <f t="shared" si="17"/>
        <v>4445574417.1042137</v>
      </c>
    </row>
    <row r="165" spans="3:7" x14ac:dyDescent="0.35">
      <c r="C165" s="17" t="s">
        <v>143</v>
      </c>
      <c r="D165" s="22">
        <f t="shared" si="19"/>
        <v>4445574417.1042137</v>
      </c>
      <c r="E165" s="17"/>
      <c r="F165" s="26">
        <f t="shared" si="18"/>
        <v>666836162.56563199</v>
      </c>
      <c r="G165" s="23">
        <f t="shared" si="17"/>
        <v>5112410579.6698456</v>
      </c>
    </row>
    <row r="166" spans="3:7" x14ac:dyDescent="0.35">
      <c r="C166" s="17" t="s">
        <v>144</v>
      </c>
      <c r="D166" s="22">
        <f t="shared" si="19"/>
        <v>5112410579.6698456</v>
      </c>
      <c r="E166" s="17"/>
      <c r="F166" s="26">
        <f t="shared" si="18"/>
        <v>766861586.95047677</v>
      </c>
      <c r="G166" s="23">
        <f t="shared" si="17"/>
        <v>5879272166.6203222</v>
      </c>
    </row>
    <row r="167" spans="3:7" x14ac:dyDescent="0.35">
      <c r="C167" s="17" t="s">
        <v>145</v>
      </c>
      <c r="D167" s="22">
        <f t="shared" si="19"/>
        <v>5879272166.6203222</v>
      </c>
      <c r="E167" s="17"/>
      <c r="F167" s="26">
        <f t="shared" si="18"/>
        <v>881890824.99304831</v>
      </c>
      <c r="G167" s="23">
        <f t="shared" ref="G167:G230" si="20">D167+F167</f>
        <v>6761162991.6133709</v>
      </c>
    </row>
    <row r="168" spans="3:7" x14ac:dyDescent="0.35">
      <c r="C168" s="17" t="s">
        <v>146</v>
      </c>
      <c r="D168" s="22">
        <f t="shared" si="19"/>
        <v>6761162991.6133709</v>
      </c>
      <c r="E168" s="17"/>
      <c r="F168" s="26">
        <f t="shared" ref="F168:F231" si="21">D168*$E$39</f>
        <v>1014174448.7420056</v>
      </c>
      <c r="G168" s="23">
        <f t="shared" si="20"/>
        <v>7775337440.3553762</v>
      </c>
    </row>
    <row r="169" spans="3:7" x14ac:dyDescent="0.35">
      <c r="C169" s="17" t="s">
        <v>147</v>
      </c>
      <c r="D169" s="22">
        <f t="shared" si="19"/>
        <v>7775337440.3553762</v>
      </c>
      <c r="E169" s="17"/>
      <c r="F169" s="26">
        <f t="shared" si="21"/>
        <v>1166300616.0533063</v>
      </c>
      <c r="G169" s="23">
        <f t="shared" si="20"/>
        <v>8941638056.4086819</v>
      </c>
    </row>
    <row r="170" spans="3:7" x14ac:dyDescent="0.35">
      <c r="C170" s="17" t="s">
        <v>148</v>
      </c>
      <c r="D170" s="22">
        <f t="shared" si="19"/>
        <v>8941638056.4086819</v>
      </c>
      <c r="E170" s="17"/>
      <c r="F170" s="26">
        <f t="shared" si="21"/>
        <v>1341245708.4613023</v>
      </c>
      <c r="G170" s="23">
        <f t="shared" si="20"/>
        <v>10282883764.869984</v>
      </c>
    </row>
    <row r="171" spans="3:7" x14ac:dyDescent="0.35">
      <c r="C171" s="17" t="s">
        <v>149</v>
      </c>
      <c r="D171" s="22">
        <f t="shared" si="19"/>
        <v>10282883764.869984</v>
      </c>
      <c r="E171" s="17"/>
      <c r="F171" s="26">
        <f t="shared" si="21"/>
        <v>1542432564.7304976</v>
      </c>
      <c r="G171" s="23">
        <f t="shared" si="20"/>
        <v>11825316329.600481</v>
      </c>
    </row>
    <row r="172" spans="3:7" x14ac:dyDescent="0.35">
      <c r="C172" s="17" t="s">
        <v>150</v>
      </c>
      <c r="D172" s="22">
        <f t="shared" si="19"/>
        <v>11825316329.600481</v>
      </c>
      <c r="E172" s="17"/>
      <c r="F172" s="26">
        <f t="shared" si="21"/>
        <v>1773797449.4400721</v>
      </c>
      <c r="G172" s="23">
        <f t="shared" si="20"/>
        <v>13599113779.040554</v>
      </c>
    </row>
    <row r="173" spans="3:7" x14ac:dyDescent="0.35">
      <c r="C173" s="17" t="s">
        <v>151</v>
      </c>
      <c r="D173" s="22">
        <f t="shared" si="19"/>
        <v>13599113779.040554</v>
      </c>
      <c r="E173" s="17"/>
      <c r="F173" s="26">
        <f t="shared" si="21"/>
        <v>2039867066.8560829</v>
      </c>
      <c r="G173" s="23">
        <f t="shared" si="20"/>
        <v>15638980845.896637</v>
      </c>
    </row>
    <row r="174" spans="3:7" x14ac:dyDescent="0.35">
      <c r="C174" s="17" t="s">
        <v>152</v>
      </c>
      <c r="D174" s="22">
        <f t="shared" si="19"/>
        <v>15638980845.896637</v>
      </c>
      <c r="E174" s="17"/>
      <c r="F174" s="26">
        <f t="shared" si="21"/>
        <v>2345847126.8844953</v>
      </c>
      <c r="G174" s="23">
        <f t="shared" si="20"/>
        <v>17984827972.781132</v>
      </c>
    </row>
    <row r="175" spans="3:7" x14ac:dyDescent="0.35">
      <c r="C175" s="17" t="s">
        <v>153</v>
      </c>
      <c r="D175" s="22">
        <f t="shared" si="19"/>
        <v>17984827972.781132</v>
      </c>
      <c r="E175" s="17"/>
      <c r="F175" s="26">
        <f t="shared" si="21"/>
        <v>2697724195.9171696</v>
      </c>
      <c r="G175" s="23">
        <f t="shared" si="20"/>
        <v>20682552168.698303</v>
      </c>
    </row>
    <row r="176" spans="3:7" x14ac:dyDescent="0.35">
      <c r="C176" s="17" t="s">
        <v>154</v>
      </c>
      <c r="D176" s="22">
        <f t="shared" si="19"/>
        <v>20682552168.698303</v>
      </c>
      <c r="E176" s="17"/>
      <c r="F176" s="26">
        <f t="shared" si="21"/>
        <v>3102382825.3047452</v>
      </c>
      <c r="G176" s="23">
        <f t="shared" si="20"/>
        <v>23784934994.003048</v>
      </c>
    </row>
    <row r="177" spans="3:7" x14ac:dyDescent="0.35">
      <c r="C177" s="17" t="s">
        <v>155</v>
      </c>
      <c r="D177" s="22">
        <f t="shared" si="19"/>
        <v>23784934994.003048</v>
      </c>
      <c r="E177" s="17"/>
      <c r="F177" s="26">
        <f t="shared" si="21"/>
        <v>3567740249.1004572</v>
      </c>
      <c r="G177" s="23">
        <f t="shared" si="20"/>
        <v>27352675243.103504</v>
      </c>
    </row>
    <row r="178" spans="3:7" x14ac:dyDescent="0.35">
      <c r="C178" s="17" t="s">
        <v>156</v>
      </c>
      <c r="D178" s="22">
        <f t="shared" si="19"/>
        <v>27352675243.103504</v>
      </c>
      <c r="E178" s="17"/>
      <c r="F178" s="26">
        <f t="shared" si="21"/>
        <v>4102901286.4655256</v>
      </c>
      <c r="G178" s="23">
        <f t="shared" si="20"/>
        <v>31455576529.569031</v>
      </c>
    </row>
    <row r="179" spans="3:7" x14ac:dyDescent="0.35">
      <c r="C179" s="17" t="s">
        <v>157</v>
      </c>
      <c r="D179" s="22">
        <f t="shared" si="19"/>
        <v>31455576529.569031</v>
      </c>
      <c r="E179" s="17"/>
      <c r="F179" s="26">
        <f t="shared" si="21"/>
        <v>4718336479.4353542</v>
      </c>
      <c r="G179" s="23">
        <f t="shared" si="20"/>
        <v>36173913009.004387</v>
      </c>
    </row>
    <row r="180" spans="3:7" x14ac:dyDescent="0.35">
      <c r="C180" s="17" t="s">
        <v>158</v>
      </c>
      <c r="D180" s="22">
        <f t="shared" si="19"/>
        <v>36173913009.004387</v>
      </c>
      <c r="E180" s="17"/>
      <c r="F180" s="26">
        <f t="shared" si="21"/>
        <v>5426086951.3506575</v>
      </c>
      <c r="G180" s="23">
        <f t="shared" si="20"/>
        <v>41599999960.355042</v>
      </c>
    </row>
    <row r="181" spans="3:7" x14ac:dyDescent="0.35">
      <c r="C181" s="17" t="s">
        <v>159</v>
      </c>
      <c r="D181" s="22">
        <f t="shared" si="19"/>
        <v>41599999960.355042</v>
      </c>
      <c r="E181" s="17"/>
      <c r="F181" s="26">
        <f t="shared" si="21"/>
        <v>6239999994.053256</v>
      </c>
      <c r="G181" s="23">
        <f t="shared" si="20"/>
        <v>47839999954.408295</v>
      </c>
    </row>
    <row r="182" spans="3:7" x14ac:dyDescent="0.35">
      <c r="C182" s="17" t="s">
        <v>160</v>
      </c>
      <c r="D182" s="22">
        <f t="shared" si="19"/>
        <v>47839999954.408295</v>
      </c>
      <c r="E182" s="17"/>
      <c r="F182" s="26">
        <f t="shared" si="21"/>
        <v>7175999993.1612444</v>
      </c>
      <c r="G182" s="23">
        <f t="shared" si="20"/>
        <v>55015999947.569542</v>
      </c>
    </row>
    <row r="183" spans="3:7" x14ac:dyDescent="0.35">
      <c r="C183" s="17" t="s">
        <v>161</v>
      </c>
      <c r="D183" s="22">
        <f t="shared" si="19"/>
        <v>55015999947.569542</v>
      </c>
      <c r="E183" s="17"/>
      <c r="F183" s="26">
        <f t="shared" si="21"/>
        <v>8252399992.1354313</v>
      </c>
      <c r="G183" s="23">
        <f t="shared" si="20"/>
        <v>63268399939.704971</v>
      </c>
    </row>
    <row r="184" spans="3:7" x14ac:dyDescent="0.35">
      <c r="C184" s="17" t="s">
        <v>162</v>
      </c>
      <c r="D184" s="22">
        <f t="shared" si="19"/>
        <v>63268399939.704971</v>
      </c>
      <c r="E184" s="17"/>
      <c r="F184" s="26">
        <f t="shared" si="21"/>
        <v>9490259990.9557457</v>
      </c>
      <c r="G184" s="23">
        <f t="shared" si="20"/>
        <v>72758659930.660721</v>
      </c>
    </row>
    <row r="185" spans="3:7" x14ac:dyDescent="0.35">
      <c r="C185" s="17" t="s">
        <v>163</v>
      </c>
      <c r="D185" s="22">
        <f t="shared" si="19"/>
        <v>72758659930.660721</v>
      </c>
      <c r="E185" s="17"/>
      <c r="F185" s="26">
        <f t="shared" si="21"/>
        <v>10913798989.599108</v>
      </c>
      <c r="G185" s="23">
        <f t="shared" si="20"/>
        <v>83672458920.259827</v>
      </c>
    </row>
    <row r="186" spans="3:7" x14ac:dyDescent="0.35">
      <c r="C186" s="17" t="s">
        <v>164</v>
      </c>
      <c r="D186" s="22">
        <f t="shared" si="19"/>
        <v>83672458920.259827</v>
      </c>
      <c r="E186" s="17"/>
      <c r="F186" s="26">
        <f t="shared" si="21"/>
        <v>12550868838.038973</v>
      </c>
      <c r="G186" s="23">
        <f t="shared" si="20"/>
        <v>96223327758.298798</v>
      </c>
    </row>
    <row r="187" spans="3:7" x14ac:dyDescent="0.35">
      <c r="C187" s="17" t="s">
        <v>165</v>
      </c>
      <c r="D187" s="22">
        <f t="shared" si="19"/>
        <v>96223327758.298798</v>
      </c>
      <c r="E187" s="17"/>
      <c r="F187" s="26">
        <f t="shared" si="21"/>
        <v>14433499163.74482</v>
      </c>
      <c r="G187" s="23">
        <f t="shared" si="20"/>
        <v>110656826922.04361</v>
      </c>
    </row>
    <row r="188" spans="3:7" x14ac:dyDescent="0.35">
      <c r="C188" s="17" t="s">
        <v>166</v>
      </c>
      <c r="D188" s="22">
        <f t="shared" si="19"/>
        <v>110656826922.04361</v>
      </c>
      <c r="E188" s="17"/>
      <c r="F188" s="26">
        <f t="shared" si="21"/>
        <v>16598524038.306541</v>
      </c>
      <c r="G188" s="23">
        <f t="shared" si="20"/>
        <v>127255350960.35016</v>
      </c>
    </row>
    <row r="189" spans="3:7" x14ac:dyDescent="0.35">
      <c r="C189" s="17" t="s">
        <v>167</v>
      </c>
      <c r="D189" s="22">
        <f t="shared" si="19"/>
        <v>127255350960.35016</v>
      </c>
      <c r="E189" s="17"/>
      <c r="F189" s="26">
        <f t="shared" si="21"/>
        <v>19088302644.052525</v>
      </c>
      <c r="G189" s="23">
        <f t="shared" si="20"/>
        <v>146343653604.40268</v>
      </c>
    </row>
    <row r="190" spans="3:7" x14ac:dyDescent="0.35">
      <c r="C190" s="17" t="s">
        <v>168</v>
      </c>
      <c r="D190" s="22">
        <f t="shared" si="19"/>
        <v>146343653604.40268</v>
      </c>
      <c r="E190" s="17"/>
      <c r="F190" s="26">
        <f t="shared" si="21"/>
        <v>21951548040.6604</v>
      </c>
      <c r="G190" s="23">
        <f t="shared" si="20"/>
        <v>168295201645.06308</v>
      </c>
    </row>
    <row r="191" spans="3:7" x14ac:dyDescent="0.35">
      <c r="C191" s="17" t="s">
        <v>169</v>
      </c>
      <c r="D191" s="22">
        <f t="shared" si="19"/>
        <v>168295201645.06308</v>
      </c>
      <c r="E191" s="17"/>
      <c r="F191" s="26">
        <f t="shared" si="21"/>
        <v>25244280246.75946</v>
      </c>
      <c r="G191" s="23">
        <f t="shared" si="20"/>
        <v>193539481891.82254</v>
      </c>
    </row>
    <row r="192" spans="3:7" x14ac:dyDescent="0.35">
      <c r="C192" s="17" t="s">
        <v>170</v>
      </c>
      <c r="D192" s="22">
        <f t="shared" si="19"/>
        <v>193539481891.82254</v>
      </c>
      <c r="E192" s="17"/>
      <c r="F192" s="26">
        <f t="shared" si="21"/>
        <v>29030922283.77338</v>
      </c>
      <c r="G192" s="23">
        <f t="shared" si="20"/>
        <v>222570404175.59592</v>
      </c>
    </row>
    <row r="193" spans="3:7" x14ac:dyDescent="0.35">
      <c r="C193" s="17" t="s">
        <v>171</v>
      </c>
      <c r="D193" s="22">
        <f t="shared" si="19"/>
        <v>222570404175.59592</v>
      </c>
      <c r="E193" s="17"/>
      <c r="F193" s="26">
        <f t="shared" si="21"/>
        <v>33385560626.339386</v>
      </c>
      <c r="G193" s="23">
        <f t="shared" si="20"/>
        <v>255955964801.9353</v>
      </c>
    </row>
    <row r="194" spans="3:7" x14ac:dyDescent="0.35">
      <c r="C194" s="17" t="s">
        <v>172</v>
      </c>
      <c r="D194" s="22">
        <f t="shared" si="19"/>
        <v>255955964801.9353</v>
      </c>
      <c r="E194" s="17"/>
      <c r="F194" s="26">
        <f t="shared" si="21"/>
        <v>38393394720.290291</v>
      </c>
      <c r="G194" s="23">
        <f t="shared" si="20"/>
        <v>294349359522.22559</v>
      </c>
    </row>
    <row r="195" spans="3:7" x14ac:dyDescent="0.35">
      <c r="C195" s="17" t="s">
        <v>173</v>
      </c>
      <c r="D195" s="22">
        <f t="shared" si="19"/>
        <v>294349359522.22559</v>
      </c>
      <c r="E195" s="17"/>
      <c r="F195" s="26">
        <f t="shared" si="21"/>
        <v>44152403928.333839</v>
      </c>
      <c r="G195" s="23">
        <f t="shared" si="20"/>
        <v>338501763450.55945</v>
      </c>
    </row>
    <row r="196" spans="3:7" x14ac:dyDescent="0.35">
      <c r="C196" s="17" t="s">
        <v>174</v>
      </c>
      <c r="D196" s="22">
        <f t="shared" si="19"/>
        <v>338501763450.55945</v>
      </c>
      <c r="E196" s="17"/>
      <c r="F196" s="26">
        <f t="shared" si="21"/>
        <v>50775264517.583916</v>
      </c>
      <c r="G196" s="23">
        <f t="shared" si="20"/>
        <v>389277027968.14337</v>
      </c>
    </row>
    <row r="197" spans="3:7" x14ac:dyDescent="0.35">
      <c r="C197" s="17" t="s">
        <v>175</v>
      </c>
      <c r="D197" s="22">
        <f t="shared" si="19"/>
        <v>389277027968.14337</v>
      </c>
      <c r="E197" s="17"/>
      <c r="F197" s="26">
        <f t="shared" si="21"/>
        <v>58391554195.221504</v>
      </c>
      <c r="G197" s="23">
        <f t="shared" si="20"/>
        <v>447668582163.36487</v>
      </c>
    </row>
    <row r="198" spans="3:7" x14ac:dyDescent="0.35">
      <c r="C198" s="17" t="s">
        <v>176</v>
      </c>
      <c r="D198" s="22">
        <f t="shared" si="19"/>
        <v>447668582163.36487</v>
      </c>
      <c r="E198" s="17"/>
      <c r="F198" s="26">
        <f t="shared" si="21"/>
        <v>67150287324.50473</v>
      </c>
      <c r="G198" s="23">
        <f t="shared" si="20"/>
        <v>514818869487.86963</v>
      </c>
    </row>
    <row r="199" spans="3:7" x14ac:dyDescent="0.35">
      <c r="C199" s="17" t="s">
        <v>177</v>
      </c>
      <c r="D199" s="22">
        <f t="shared" si="19"/>
        <v>514818869487.86963</v>
      </c>
      <c r="E199" s="17"/>
      <c r="F199" s="26">
        <f t="shared" si="21"/>
        <v>77222830423.180435</v>
      </c>
      <c r="G199" s="23">
        <f t="shared" si="20"/>
        <v>592041699911.05005</v>
      </c>
    </row>
    <row r="200" spans="3:7" x14ac:dyDescent="0.35">
      <c r="C200" s="17" t="s">
        <v>178</v>
      </c>
      <c r="D200" s="22">
        <f t="shared" si="19"/>
        <v>592041699911.05005</v>
      </c>
      <c r="E200" s="17"/>
      <c r="F200" s="26">
        <f t="shared" si="21"/>
        <v>88806254986.657501</v>
      </c>
      <c r="G200" s="23">
        <f t="shared" si="20"/>
        <v>680847954897.70752</v>
      </c>
    </row>
    <row r="201" spans="3:7" x14ac:dyDescent="0.35">
      <c r="C201" s="17" t="s">
        <v>179</v>
      </c>
      <c r="D201" s="22">
        <f t="shared" si="19"/>
        <v>680847954897.70752</v>
      </c>
      <c r="E201" s="17"/>
      <c r="F201" s="26">
        <f t="shared" si="21"/>
        <v>102127193234.65613</v>
      </c>
      <c r="G201" s="23">
        <f t="shared" si="20"/>
        <v>782975148132.36365</v>
      </c>
    </row>
    <row r="202" spans="3:7" x14ac:dyDescent="0.35">
      <c r="C202" s="17" t="s">
        <v>180</v>
      </c>
      <c r="D202" s="22">
        <f t="shared" si="19"/>
        <v>782975148132.36365</v>
      </c>
      <c r="E202" s="17"/>
      <c r="F202" s="26">
        <f t="shared" si="21"/>
        <v>117446272219.85454</v>
      </c>
      <c r="G202" s="23">
        <f t="shared" si="20"/>
        <v>900421420352.21814</v>
      </c>
    </row>
    <row r="203" spans="3:7" x14ac:dyDescent="0.35">
      <c r="C203" s="17" t="s">
        <v>181</v>
      </c>
      <c r="D203" s="22">
        <f t="shared" si="19"/>
        <v>900421420352.21814</v>
      </c>
      <c r="E203" s="17"/>
      <c r="F203" s="26">
        <f t="shared" si="21"/>
        <v>135063213052.83272</v>
      </c>
      <c r="G203" s="23">
        <f t="shared" si="20"/>
        <v>1035484633405.0509</v>
      </c>
    </row>
    <row r="204" spans="3:7" x14ac:dyDescent="0.35">
      <c r="C204" s="17" t="s">
        <v>182</v>
      </c>
      <c r="D204" s="22">
        <f t="shared" si="19"/>
        <v>1035484633405.0509</v>
      </c>
      <c r="E204" s="17"/>
      <c r="F204" s="26">
        <f t="shared" si="21"/>
        <v>155322695010.75763</v>
      </c>
      <c r="G204" s="23">
        <f t="shared" si="20"/>
        <v>1190807328415.8086</v>
      </c>
    </row>
    <row r="205" spans="3:7" x14ac:dyDescent="0.35">
      <c r="C205" s="17" t="s">
        <v>183</v>
      </c>
      <c r="D205" s="22">
        <f t="shared" si="19"/>
        <v>1190807328415.8086</v>
      </c>
      <c r="E205" s="17"/>
      <c r="F205" s="26">
        <f t="shared" si="21"/>
        <v>178621099262.37128</v>
      </c>
      <c r="G205" s="23">
        <f t="shared" si="20"/>
        <v>1369428427678.1799</v>
      </c>
    </row>
    <row r="206" spans="3:7" x14ac:dyDescent="0.35">
      <c r="C206" s="17" t="s">
        <v>184</v>
      </c>
      <c r="D206" s="22">
        <f t="shared" si="19"/>
        <v>1369428427678.1799</v>
      </c>
      <c r="E206" s="17"/>
      <c r="F206" s="26">
        <f t="shared" si="21"/>
        <v>205414264151.72699</v>
      </c>
      <c r="G206" s="23">
        <f t="shared" si="20"/>
        <v>1574842691829.907</v>
      </c>
    </row>
    <row r="207" spans="3:7" x14ac:dyDescent="0.35">
      <c r="C207" s="17" t="s">
        <v>185</v>
      </c>
      <c r="D207" s="22">
        <f t="shared" si="19"/>
        <v>1574842691829.907</v>
      </c>
      <c r="E207" s="17"/>
      <c r="F207" s="26">
        <f t="shared" si="21"/>
        <v>236226403774.48605</v>
      </c>
      <c r="G207" s="23">
        <f t="shared" si="20"/>
        <v>1811069095604.3931</v>
      </c>
    </row>
    <row r="208" spans="3:7" x14ac:dyDescent="0.35">
      <c r="C208" s="17" t="s">
        <v>186</v>
      </c>
      <c r="D208" s="22">
        <f t="shared" si="19"/>
        <v>1811069095604.3931</v>
      </c>
      <c r="E208" s="17"/>
      <c r="F208" s="26">
        <f t="shared" si="21"/>
        <v>271660364340.65894</v>
      </c>
      <c r="G208" s="23">
        <f t="shared" si="20"/>
        <v>2082729459945.052</v>
      </c>
    </row>
    <row r="209" spans="3:7" x14ac:dyDescent="0.35">
      <c r="C209" s="17" t="s">
        <v>187</v>
      </c>
      <c r="D209" s="22">
        <f t="shared" ref="D209:D272" si="22">G208</f>
        <v>2082729459945.052</v>
      </c>
      <c r="E209" s="17"/>
      <c r="F209" s="26">
        <f t="shared" si="21"/>
        <v>312409418991.75781</v>
      </c>
      <c r="G209" s="23">
        <f t="shared" si="20"/>
        <v>2395138878936.8096</v>
      </c>
    </row>
    <row r="210" spans="3:7" x14ac:dyDescent="0.35">
      <c r="C210" s="17" t="s">
        <v>188</v>
      </c>
      <c r="D210" s="22">
        <f t="shared" si="22"/>
        <v>2395138878936.8096</v>
      </c>
      <c r="E210" s="17"/>
      <c r="F210" s="26">
        <f t="shared" si="21"/>
        <v>359270831840.52142</v>
      </c>
      <c r="G210" s="23">
        <f t="shared" si="20"/>
        <v>2754409710777.3311</v>
      </c>
    </row>
    <row r="211" spans="3:7" x14ac:dyDescent="0.35">
      <c r="C211" s="17" t="s">
        <v>189</v>
      </c>
      <c r="D211" s="22">
        <f t="shared" si="22"/>
        <v>2754409710777.3311</v>
      </c>
      <c r="E211" s="17"/>
      <c r="F211" s="26">
        <f t="shared" si="21"/>
        <v>413161456616.59967</v>
      </c>
      <c r="G211" s="23">
        <f t="shared" si="20"/>
        <v>3167571167393.9307</v>
      </c>
    </row>
    <row r="212" spans="3:7" x14ac:dyDescent="0.35">
      <c r="C212" s="17" t="s">
        <v>190</v>
      </c>
      <c r="D212" s="22">
        <f t="shared" si="22"/>
        <v>3167571167393.9307</v>
      </c>
      <c r="E212" s="17"/>
      <c r="F212" s="26">
        <f t="shared" si="21"/>
        <v>475135675109.0896</v>
      </c>
      <c r="G212" s="23">
        <f t="shared" si="20"/>
        <v>3642706842503.0205</v>
      </c>
    </row>
    <row r="213" spans="3:7" x14ac:dyDescent="0.35">
      <c r="C213" s="17" t="s">
        <v>191</v>
      </c>
      <c r="D213" s="22">
        <f t="shared" si="22"/>
        <v>3642706842503.0205</v>
      </c>
      <c r="E213" s="17"/>
      <c r="F213" s="26">
        <f t="shared" si="21"/>
        <v>546406026375.45306</v>
      </c>
      <c r="G213" s="23">
        <f t="shared" si="20"/>
        <v>4189112868878.4736</v>
      </c>
    </row>
    <row r="214" spans="3:7" x14ac:dyDescent="0.35">
      <c r="C214" s="17" t="s">
        <v>192</v>
      </c>
      <c r="D214" s="22">
        <f t="shared" si="22"/>
        <v>4189112868878.4736</v>
      </c>
      <c r="E214" s="17"/>
      <c r="F214" s="26">
        <f t="shared" si="21"/>
        <v>628366930331.771</v>
      </c>
      <c r="G214" s="23">
        <f t="shared" si="20"/>
        <v>4817479799210.2441</v>
      </c>
    </row>
    <row r="215" spans="3:7" x14ac:dyDescent="0.35">
      <c r="C215" s="17" t="s">
        <v>193</v>
      </c>
      <c r="D215" s="22">
        <f t="shared" si="22"/>
        <v>4817479799210.2441</v>
      </c>
      <c r="E215" s="17"/>
      <c r="F215" s="26">
        <f t="shared" si="21"/>
        <v>722621969881.53662</v>
      </c>
      <c r="G215" s="23">
        <f t="shared" si="20"/>
        <v>5540101769091.7812</v>
      </c>
    </row>
    <row r="216" spans="3:7" x14ac:dyDescent="0.35">
      <c r="C216" s="17" t="s">
        <v>194</v>
      </c>
      <c r="D216" s="22">
        <f t="shared" si="22"/>
        <v>5540101769091.7812</v>
      </c>
      <c r="E216" s="17"/>
      <c r="F216" s="26">
        <f t="shared" si="21"/>
        <v>831015265363.76721</v>
      </c>
      <c r="G216" s="23">
        <f t="shared" si="20"/>
        <v>6371117034455.5488</v>
      </c>
    </row>
    <row r="217" spans="3:7" x14ac:dyDescent="0.35">
      <c r="C217" s="17" t="s">
        <v>195</v>
      </c>
      <c r="D217" s="22">
        <f t="shared" si="22"/>
        <v>6371117034455.5488</v>
      </c>
      <c r="E217" s="17"/>
      <c r="F217" s="26">
        <f t="shared" si="21"/>
        <v>955667555168.33228</v>
      </c>
      <c r="G217" s="23">
        <f t="shared" si="20"/>
        <v>7326784589623.8809</v>
      </c>
    </row>
    <row r="218" spans="3:7" x14ac:dyDescent="0.35">
      <c r="C218" s="17" t="s">
        <v>196</v>
      </c>
      <c r="D218" s="22">
        <f t="shared" si="22"/>
        <v>7326784589623.8809</v>
      </c>
      <c r="E218" s="17"/>
      <c r="F218" s="26">
        <f t="shared" si="21"/>
        <v>1099017688443.582</v>
      </c>
      <c r="G218" s="23">
        <f t="shared" si="20"/>
        <v>8425802278067.4629</v>
      </c>
    </row>
    <row r="219" spans="3:7" x14ac:dyDescent="0.35">
      <c r="C219" s="17" t="s">
        <v>197</v>
      </c>
      <c r="D219" s="22">
        <f t="shared" si="22"/>
        <v>8425802278067.4629</v>
      </c>
      <c r="E219" s="17"/>
      <c r="F219" s="26">
        <f t="shared" si="21"/>
        <v>1263870341710.1194</v>
      </c>
      <c r="G219" s="23">
        <f t="shared" si="20"/>
        <v>9689672619777.582</v>
      </c>
    </row>
    <row r="220" spans="3:7" x14ac:dyDescent="0.35">
      <c r="C220" s="17" t="s">
        <v>198</v>
      </c>
      <c r="D220" s="22">
        <f t="shared" si="22"/>
        <v>9689672619777.582</v>
      </c>
      <c r="E220" s="17"/>
      <c r="F220" s="26">
        <f t="shared" si="21"/>
        <v>1453450892966.6372</v>
      </c>
      <c r="G220" s="23">
        <f t="shared" si="20"/>
        <v>11143123512744.219</v>
      </c>
    </row>
    <row r="221" spans="3:7" x14ac:dyDescent="0.35">
      <c r="C221" s="17" t="s">
        <v>199</v>
      </c>
      <c r="D221" s="22">
        <f t="shared" si="22"/>
        <v>11143123512744.219</v>
      </c>
      <c r="E221" s="17"/>
      <c r="F221" s="26">
        <f t="shared" si="21"/>
        <v>1671468526911.6328</v>
      </c>
      <c r="G221" s="23">
        <f t="shared" si="20"/>
        <v>12814592039655.852</v>
      </c>
    </row>
    <row r="222" spans="3:7" x14ac:dyDescent="0.35">
      <c r="C222" s="17" t="s">
        <v>200</v>
      </c>
      <c r="D222" s="22">
        <f t="shared" si="22"/>
        <v>12814592039655.852</v>
      </c>
      <c r="E222" s="17"/>
      <c r="F222" s="26">
        <f t="shared" si="21"/>
        <v>1922188805948.3777</v>
      </c>
      <c r="G222" s="23">
        <f t="shared" si="20"/>
        <v>14736780845604.229</v>
      </c>
    </row>
    <row r="223" spans="3:7" x14ac:dyDescent="0.35">
      <c r="C223" s="17" t="s">
        <v>201</v>
      </c>
      <c r="D223" s="22">
        <f t="shared" si="22"/>
        <v>14736780845604.229</v>
      </c>
      <c r="E223" s="17"/>
      <c r="F223" s="26">
        <f t="shared" si="21"/>
        <v>2210517126840.6343</v>
      </c>
      <c r="G223" s="23">
        <f t="shared" si="20"/>
        <v>16947297972444.863</v>
      </c>
    </row>
    <row r="224" spans="3:7" x14ac:dyDescent="0.35">
      <c r="C224" s="17" t="s">
        <v>202</v>
      </c>
      <c r="D224" s="22">
        <f t="shared" si="22"/>
        <v>16947297972444.863</v>
      </c>
      <c r="E224" s="17"/>
      <c r="F224" s="26">
        <f t="shared" si="21"/>
        <v>2542094695866.7295</v>
      </c>
      <c r="G224" s="23">
        <f t="shared" si="20"/>
        <v>19489392668311.594</v>
      </c>
    </row>
    <row r="225" spans="3:7" x14ac:dyDescent="0.35">
      <c r="C225" s="17" t="s">
        <v>203</v>
      </c>
      <c r="D225" s="22">
        <f t="shared" si="22"/>
        <v>19489392668311.594</v>
      </c>
      <c r="E225" s="17"/>
      <c r="F225" s="26">
        <f t="shared" si="21"/>
        <v>2923408900246.7388</v>
      </c>
      <c r="G225" s="23">
        <f t="shared" si="20"/>
        <v>22412801568558.332</v>
      </c>
    </row>
    <row r="226" spans="3:7" x14ac:dyDescent="0.35">
      <c r="C226" s="17" t="s">
        <v>204</v>
      </c>
      <c r="D226" s="22">
        <f t="shared" si="22"/>
        <v>22412801568558.332</v>
      </c>
      <c r="E226" s="17"/>
      <c r="F226" s="26">
        <f t="shared" si="21"/>
        <v>3361920235283.7495</v>
      </c>
      <c r="G226" s="23">
        <f t="shared" si="20"/>
        <v>25774721803842.082</v>
      </c>
    </row>
    <row r="227" spans="3:7" x14ac:dyDescent="0.35">
      <c r="C227" s="17" t="s">
        <v>205</v>
      </c>
      <c r="D227" s="22">
        <f t="shared" si="22"/>
        <v>25774721803842.082</v>
      </c>
      <c r="E227" s="17"/>
      <c r="F227" s="26">
        <f t="shared" si="21"/>
        <v>3866208270576.312</v>
      </c>
      <c r="G227" s="23">
        <f t="shared" si="20"/>
        <v>29640930074418.395</v>
      </c>
    </row>
    <row r="228" spans="3:7" x14ac:dyDescent="0.35">
      <c r="C228" s="17" t="s">
        <v>206</v>
      </c>
      <c r="D228" s="22">
        <f t="shared" si="22"/>
        <v>29640930074418.395</v>
      </c>
      <c r="E228" s="17"/>
      <c r="F228" s="26">
        <f t="shared" si="21"/>
        <v>4446139511162.7588</v>
      </c>
      <c r="G228" s="23">
        <f t="shared" si="20"/>
        <v>34087069585581.152</v>
      </c>
    </row>
    <row r="229" spans="3:7" x14ac:dyDescent="0.35">
      <c r="C229" s="17" t="s">
        <v>207</v>
      </c>
      <c r="D229" s="22">
        <f t="shared" si="22"/>
        <v>34087069585581.152</v>
      </c>
      <c r="E229" s="17"/>
      <c r="F229" s="26">
        <f t="shared" si="21"/>
        <v>5113060437837.1729</v>
      </c>
      <c r="G229" s="23">
        <f t="shared" si="20"/>
        <v>39200130023418.328</v>
      </c>
    </row>
    <row r="230" spans="3:7" x14ac:dyDescent="0.35">
      <c r="C230" s="17" t="s">
        <v>208</v>
      </c>
      <c r="D230" s="22">
        <f t="shared" si="22"/>
        <v>39200130023418.328</v>
      </c>
      <c r="E230" s="17"/>
      <c r="F230" s="26">
        <f t="shared" si="21"/>
        <v>5880019503512.749</v>
      </c>
      <c r="G230" s="23">
        <f t="shared" si="20"/>
        <v>45080149526931.078</v>
      </c>
    </row>
    <row r="231" spans="3:7" x14ac:dyDescent="0.35">
      <c r="C231" s="17" t="s">
        <v>209</v>
      </c>
      <c r="D231" s="22">
        <f t="shared" si="22"/>
        <v>45080149526931.078</v>
      </c>
      <c r="E231" s="17"/>
      <c r="F231" s="26">
        <f t="shared" si="21"/>
        <v>6762022429039.6611</v>
      </c>
      <c r="G231" s="23">
        <f t="shared" ref="G231:G294" si="23">D231+F231</f>
        <v>51842171955970.742</v>
      </c>
    </row>
    <row r="232" spans="3:7" x14ac:dyDescent="0.35">
      <c r="C232" s="17" t="s">
        <v>210</v>
      </c>
      <c r="D232" s="22">
        <f t="shared" si="22"/>
        <v>51842171955970.742</v>
      </c>
      <c r="E232" s="17"/>
      <c r="F232" s="26">
        <f t="shared" ref="F232:F295" si="24">D232*$E$39</f>
        <v>7776325793395.6113</v>
      </c>
      <c r="G232" s="23">
        <f t="shared" si="23"/>
        <v>59618497749366.352</v>
      </c>
    </row>
    <row r="233" spans="3:7" x14ac:dyDescent="0.35">
      <c r="C233" s="17" t="s">
        <v>211</v>
      </c>
      <c r="D233" s="22">
        <f t="shared" si="22"/>
        <v>59618497749366.352</v>
      </c>
      <c r="E233" s="17"/>
      <c r="F233" s="26">
        <f t="shared" si="24"/>
        <v>8942774662404.9531</v>
      </c>
      <c r="G233" s="23">
        <f t="shared" si="23"/>
        <v>68561272411771.305</v>
      </c>
    </row>
    <row r="234" spans="3:7" x14ac:dyDescent="0.35">
      <c r="C234" s="17" t="s">
        <v>212</v>
      </c>
      <c r="D234" s="22">
        <f t="shared" si="22"/>
        <v>68561272411771.305</v>
      </c>
      <c r="E234" s="17"/>
      <c r="F234" s="26">
        <f t="shared" si="24"/>
        <v>10284190861765.695</v>
      </c>
      <c r="G234" s="23">
        <f t="shared" si="23"/>
        <v>78845463273537</v>
      </c>
    </row>
    <row r="235" spans="3:7" x14ac:dyDescent="0.35">
      <c r="C235" s="17" t="s">
        <v>213</v>
      </c>
      <c r="D235" s="22">
        <f t="shared" si="22"/>
        <v>78845463273537</v>
      </c>
      <c r="E235" s="17"/>
      <c r="F235" s="26">
        <f t="shared" si="24"/>
        <v>11826819491030.549</v>
      </c>
      <c r="G235" s="23">
        <f t="shared" si="23"/>
        <v>90672282764567.547</v>
      </c>
    </row>
    <row r="236" spans="3:7" x14ac:dyDescent="0.35">
      <c r="C236" s="17" t="s">
        <v>214</v>
      </c>
      <c r="D236" s="22">
        <f t="shared" si="22"/>
        <v>90672282764567.547</v>
      </c>
      <c r="E236" s="17"/>
      <c r="F236" s="26">
        <f t="shared" si="24"/>
        <v>13600842414685.131</v>
      </c>
      <c r="G236" s="23">
        <f t="shared" si="23"/>
        <v>104273125179252.67</v>
      </c>
    </row>
    <row r="237" spans="3:7" x14ac:dyDescent="0.35">
      <c r="C237" s="17" t="s">
        <v>215</v>
      </c>
      <c r="D237" s="22">
        <f t="shared" si="22"/>
        <v>104273125179252.67</v>
      </c>
      <c r="E237" s="17"/>
      <c r="F237" s="26">
        <f t="shared" si="24"/>
        <v>15640968776887.9</v>
      </c>
      <c r="G237" s="23">
        <f t="shared" si="23"/>
        <v>119914093956140.58</v>
      </c>
    </row>
    <row r="238" spans="3:7" x14ac:dyDescent="0.35">
      <c r="C238" s="17" t="s">
        <v>216</v>
      </c>
      <c r="D238" s="22">
        <f t="shared" si="22"/>
        <v>119914093956140.58</v>
      </c>
      <c r="E238" s="17"/>
      <c r="F238" s="26">
        <f t="shared" si="24"/>
        <v>17987114093421.086</v>
      </c>
      <c r="G238" s="23">
        <f t="shared" si="23"/>
        <v>137901208049561.66</v>
      </c>
    </row>
    <row r="239" spans="3:7" x14ac:dyDescent="0.35">
      <c r="C239" s="17" t="s">
        <v>217</v>
      </c>
      <c r="D239" s="22">
        <f t="shared" si="22"/>
        <v>137901208049561.66</v>
      </c>
      <c r="E239" s="17"/>
      <c r="F239" s="26">
        <f t="shared" si="24"/>
        <v>20685181207434.246</v>
      </c>
      <c r="G239" s="23">
        <f t="shared" si="23"/>
        <v>158586389256995.91</v>
      </c>
    </row>
    <row r="240" spans="3:7" x14ac:dyDescent="0.35">
      <c r="C240" s="17" t="s">
        <v>218</v>
      </c>
      <c r="D240" s="22">
        <f t="shared" si="22"/>
        <v>158586389256995.91</v>
      </c>
      <c r="E240" s="17"/>
      <c r="F240" s="26">
        <f t="shared" si="24"/>
        <v>23787958388549.387</v>
      </c>
      <c r="G240" s="23">
        <f t="shared" si="23"/>
        <v>182374347645545.28</v>
      </c>
    </row>
    <row r="241" spans="3:7" x14ac:dyDescent="0.35">
      <c r="C241" s="17" t="s">
        <v>219</v>
      </c>
      <c r="D241" s="22">
        <f t="shared" si="22"/>
        <v>182374347645545.28</v>
      </c>
      <c r="E241" s="17"/>
      <c r="F241" s="26">
        <f t="shared" si="24"/>
        <v>27356152146831.793</v>
      </c>
      <c r="G241" s="23">
        <f t="shared" si="23"/>
        <v>209730499792377.06</v>
      </c>
    </row>
    <row r="242" spans="3:7" x14ac:dyDescent="0.35">
      <c r="C242" s="17" t="s">
        <v>220</v>
      </c>
      <c r="D242" s="22">
        <f t="shared" si="22"/>
        <v>209730499792377.06</v>
      </c>
      <c r="E242" s="17"/>
      <c r="F242" s="26">
        <f t="shared" si="24"/>
        <v>31459574968856.559</v>
      </c>
      <c r="G242" s="23">
        <f t="shared" si="23"/>
        <v>241190074761233.62</v>
      </c>
    </row>
    <row r="243" spans="3:7" x14ac:dyDescent="0.35">
      <c r="C243" s="17" t="s">
        <v>221</v>
      </c>
      <c r="D243" s="22">
        <f t="shared" si="22"/>
        <v>241190074761233.62</v>
      </c>
      <c r="E243" s="17"/>
      <c r="F243" s="26">
        <f t="shared" si="24"/>
        <v>36178511214185.039</v>
      </c>
      <c r="G243" s="23">
        <f t="shared" si="23"/>
        <v>277368585975418.66</v>
      </c>
    </row>
    <row r="244" spans="3:7" x14ac:dyDescent="0.35">
      <c r="C244" s="17" t="s">
        <v>222</v>
      </c>
      <c r="D244" s="22">
        <f t="shared" si="22"/>
        <v>277368585975418.66</v>
      </c>
      <c r="E244" s="17"/>
      <c r="F244" s="26">
        <f t="shared" si="24"/>
        <v>41605287896312.797</v>
      </c>
      <c r="G244" s="23">
        <f t="shared" si="23"/>
        <v>318973873871731.44</v>
      </c>
    </row>
    <row r="245" spans="3:7" x14ac:dyDescent="0.35">
      <c r="C245" s="17" t="s">
        <v>223</v>
      </c>
      <c r="D245" s="22">
        <f t="shared" si="22"/>
        <v>318973873871731.44</v>
      </c>
      <c r="E245" s="17"/>
      <c r="F245" s="26">
        <f t="shared" si="24"/>
        <v>47846081080759.711</v>
      </c>
      <c r="G245" s="23">
        <f t="shared" si="23"/>
        <v>366819954952491.12</v>
      </c>
    </row>
    <row r="246" spans="3:7" x14ac:dyDescent="0.35">
      <c r="C246" s="17" t="s">
        <v>224</v>
      </c>
      <c r="D246" s="22">
        <f t="shared" si="22"/>
        <v>366819954952491.12</v>
      </c>
      <c r="E246" s="17"/>
      <c r="F246" s="26">
        <f t="shared" si="24"/>
        <v>55022993242873.664</v>
      </c>
      <c r="G246" s="23">
        <f t="shared" si="23"/>
        <v>421842948195364.81</v>
      </c>
    </row>
    <row r="247" spans="3:7" x14ac:dyDescent="0.35">
      <c r="C247" s="17" t="s">
        <v>225</v>
      </c>
      <c r="D247" s="22">
        <f t="shared" si="22"/>
        <v>421842948195364.81</v>
      </c>
      <c r="E247" s="17"/>
      <c r="F247" s="26">
        <f t="shared" si="24"/>
        <v>63276442229304.719</v>
      </c>
      <c r="G247" s="23">
        <f t="shared" si="23"/>
        <v>485119390424669.5</v>
      </c>
    </row>
    <row r="248" spans="3:7" x14ac:dyDescent="0.35">
      <c r="C248" s="17" t="s">
        <v>226</v>
      </c>
      <c r="D248" s="22">
        <f t="shared" si="22"/>
        <v>485119390424669.5</v>
      </c>
      <c r="E248" s="17"/>
      <c r="F248" s="26">
        <f t="shared" si="24"/>
        <v>72767908563700.422</v>
      </c>
      <c r="G248" s="23">
        <f t="shared" si="23"/>
        <v>557887298988369.94</v>
      </c>
    </row>
    <row r="249" spans="3:7" x14ac:dyDescent="0.35">
      <c r="C249" s="17" t="s">
        <v>227</v>
      </c>
      <c r="D249" s="22">
        <f t="shared" si="22"/>
        <v>557887298988369.94</v>
      </c>
      <c r="E249" s="17"/>
      <c r="F249" s="26">
        <f t="shared" si="24"/>
        <v>83683094848255.484</v>
      </c>
      <c r="G249" s="23">
        <f t="shared" si="23"/>
        <v>641570393836625.37</v>
      </c>
    </row>
    <row r="250" spans="3:7" x14ac:dyDescent="0.35">
      <c r="C250" s="17" t="s">
        <v>228</v>
      </c>
      <c r="D250" s="22">
        <f t="shared" si="22"/>
        <v>641570393836625.37</v>
      </c>
      <c r="E250" s="17"/>
      <c r="F250" s="26">
        <f t="shared" si="24"/>
        <v>96235559075493.797</v>
      </c>
      <c r="G250" s="23">
        <f t="shared" si="23"/>
        <v>737805952912119.12</v>
      </c>
    </row>
    <row r="251" spans="3:7" x14ac:dyDescent="0.35">
      <c r="C251" s="17" t="s">
        <v>229</v>
      </c>
      <c r="D251" s="22">
        <f t="shared" si="22"/>
        <v>737805952912119.12</v>
      </c>
      <c r="E251" s="17"/>
      <c r="F251" s="26">
        <f t="shared" si="24"/>
        <v>110670892936817.86</v>
      </c>
      <c r="G251" s="23">
        <f t="shared" si="23"/>
        <v>848476845848937</v>
      </c>
    </row>
    <row r="252" spans="3:7" x14ac:dyDescent="0.35">
      <c r="C252" s="17" t="s">
        <v>230</v>
      </c>
      <c r="D252" s="22">
        <f t="shared" si="22"/>
        <v>848476845848937</v>
      </c>
      <c r="E252" s="17"/>
      <c r="F252" s="26">
        <f t="shared" si="24"/>
        <v>127271526877340.55</v>
      </c>
      <c r="G252" s="23">
        <f t="shared" si="23"/>
        <v>975748372726277.5</v>
      </c>
    </row>
    <row r="253" spans="3:7" x14ac:dyDescent="0.35">
      <c r="C253" s="17" t="s">
        <v>231</v>
      </c>
      <c r="D253" s="22">
        <f t="shared" si="22"/>
        <v>975748372726277.5</v>
      </c>
      <c r="E253" s="17"/>
      <c r="F253" s="26">
        <f t="shared" si="24"/>
        <v>146362255908941.62</v>
      </c>
      <c r="G253" s="23">
        <f t="shared" si="23"/>
        <v>1122110628635219.1</v>
      </c>
    </row>
    <row r="254" spans="3:7" x14ac:dyDescent="0.35">
      <c r="C254" s="17" t="s">
        <v>232</v>
      </c>
      <c r="D254" s="22">
        <f t="shared" si="22"/>
        <v>1122110628635219.1</v>
      </c>
      <c r="E254" s="17"/>
      <c r="F254" s="26">
        <f t="shared" si="24"/>
        <v>168316594295282.87</v>
      </c>
      <c r="G254" s="23">
        <f t="shared" si="23"/>
        <v>1290427222930502</v>
      </c>
    </row>
    <row r="255" spans="3:7" x14ac:dyDescent="0.35">
      <c r="C255" s="17" t="s">
        <v>233</v>
      </c>
      <c r="D255" s="22">
        <f t="shared" si="22"/>
        <v>1290427222930502</v>
      </c>
      <c r="E255" s="17"/>
      <c r="F255" s="26">
        <f t="shared" si="24"/>
        <v>193564083439575.28</v>
      </c>
      <c r="G255" s="23">
        <f t="shared" si="23"/>
        <v>1483991306370077.2</v>
      </c>
    </row>
    <row r="256" spans="3:7" x14ac:dyDescent="0.35">
      <c r="C256" s="17" t="s">
        <v>234</v>
      </c>
      <c r="D256" s="22">
        <f t="shared" si="22"/>
        <v>1483991306370077.2</v>
      </c>
      <c r="E256" s="17"/>
      <c r="F256" s="26">
        <f t="shared" si="24"/>
        <v>222598695955511.59</v>
      </c>
      <c r="G256" s="23">
        <f t="shared" si="23"/>
        <v>1706590002325588.7</v>
      </c>
    </row>
    <row r="257" spans="3:7" x14ac:dyDescent="0.35">
      <c r="C257" s="17" t="s">
        <v>235</v>
      </c>
      <c r="D257" s="22">
        <f t="shared" si="22"/>
        <v>1706590002325588.7</v>
      </c>
      <c r="E257" s="17"/>
      <c r="F257" s="26">
        <f t="shared" si="24"/>
        <v>255988500348838.31</v>
      </c>
      <c r="G257" s="23">
        <f t="shared" si="23"/>
        <v>1962578502674427</v>
      </c>
    </row>
    <row r="258" spans="3:7" x14ac:dyDescent="0.35">
      <c r="C258" s="17" t="s">
        <v>236</v>
      </c>
      <c r="D258" s="22">
        <f t="shared" si="22"/>
        <v>1962578502674427</v>
      </c>
      <c r="E258" s="17"/>
      <c r="F258" s="26">
        <f t="shared" si="24"/>
        <v>294386775401164.06</v>
      </c>
      <c r="G258" s="23">
        <f t="shared" si="23"/>
        <v>2256965278075591</v>
      </c>
    </row>
    <row r="259" spans="3:7" x14ac:dyDescent="0.35">
      <c r="C259" s="17" t="s">
        <v>237</v>
      </c>
      <c r="D259" s="22">
        <f t="shared" si="22"/>
        <v>2256965278075591</v>
      </c>
      <c r="E259" s="17"/>
      <c r="F259" s="26">
        <f t="shared" si="24"/>
        <v>338544791711338.62</v>
      </c>
      <c r="G259" s="23">
        <f t="shared" si="23"/>
        <v>2595510069786929.5</v>
      </c>
    </row>
    <row r="260" spans="3:7" x14ac:dyDescent="0.35">
      <c r="C260" s="17" t="s">
        <v>238</v>
      </c>
      <c r="D260" s="22">
        <f t="shared" si="22"/>
        <v>2595510069786929.5</v>
      </c>
      <c r="E260" s="17"/>
      <c r="F260" s="26">
        <f t="shared" si="24"/>
        <v>389326510468039.44</v>
      </c>
      <c r="G260" s="23">
        <f t="shared" si="23"/>
        <v>2984836580254969</v>
      </c>
    </row>
    <row r="261" spans="3:7" x14ac:dyDescent="0.35">
      <c r="C261" s="17" t="s">
        <v>239</v>
      </c>
      <c r="D261" s="22">
        <f t="shared" si="22"/>
        <v>2984836580254969</v>
      </c>
      <c r="E261" s="17"/>
      <c r="F261" s="26">
        <f t="shared" si="24"/>
        <v>447725487038245.31</v>
      </c>
      <c r="G261" s="23">
        <f t="shared" si="23"/>
        <v>3432562067293214.5</v>
      </c>
    </row>
    <row r="262" spans="3:7" x14ac:dyDescent="0.35">
      <c r="C262" s="17" t="s">
        <v>240</v>
      </c>
      <c r="D262" s="22">
        <f t="shared" si="22"/>
        <v>3432562067293214.5</v>
      </c>
      <c r="E262" s="17"/>
      <c r="F262" s="26">
        <f t="shared" si="24"/>
        <v>514884310093982.12</v>
      </c>
      <c r="G262" s="23">
        <f t="shared" si="23"/>
        <v>3947446377387196.5</v>
      </c>
    </row>
    <row r="263" spans="3:7" x14ac:dyDescent="0.35">
      <c r="C263" s="17" t="s">
        <v>241</v>
      </c>
      <c r="D263" s="22">
        <f t="shared" si="22"/>
        <v>3947446377387196.5</v>
      </c>
      <c r="E263" s="17"/>
      <c r="F263" s="26">
        <f t="shared" si="24"/>
        <v>592116956608079.5</v>
      </c>
      <c r="G263" s="23">
        <f t="shared" si="23"/>
        <v>4539563333995276</v>
      </c>
    </row>
    <row r="264" spans="3:7" x14ac:dyDescent="0.35">
      <c r="C264" s="17" t="s">
        <v>242</v>
      </c>
      <c r="D264" s="22">
        <f t="shared" si="22"/>
        <v>4539563333995276</v>
      </c>
      <c r="E264" s="17"/>
      <c r="F264" s="26">
        <f t="shared" si="24"/>
        <v>680934500099291.37</v>
      </c>
      <c r="G264" s="23">
        <f t="shared" si="23"/>
        <v>5220497834094567</v>
      </c>
    </row>
    <row r="265" spans="3:7" x14ac:dyDescent="0.35">
      <c r="C265" s="17" t="s">
        <v>243</v>
      </c>
      <c r="D265" s="22">
        <f t="shared" si="22"/>
        <v>5220497834094567</v>
      </c>
      <c r="E265" s="17"/>
      <c r="F265" s="26">
        <f t="shared" si="24"/>
        <v>783074675114185</v>
      </c>
      <c r="G265" s="23">
        <f t="shared" si="23"/>
        <v>6003572509208752</v>
      </c>
    </row>
    <row r="266" spans="3:7" x14ac:dyDescent="0.35">
      <c r="C266" s="17" t="s">
        <v>244</v>
      </c>
      <c r="D266" s="22">
        <f t="shared" si="22"/>
        <v>6003572509208752</v>
      </c>
      <c r="E266" s="17"/>
      <c r="F266" s="26">
        <f t="shared" si="24"/>
        <v>900535876381312.75</v>
      </c>
      <c r="G266" s="23">
        <f t="shared" si="23"/>
        <v>6904108385590065</v>
      </c>
    </row>
    <row r="267" spans="3:7" x14ac:dyDescent="0.35">
      <c r="C267" s="17" t="s">
        <v>245</v>
      </c>
      <c r="D267" s="22">
        <f t="shared" si="22"/>
        <v>6904108385590065</v>
      </c>
      <c r="E267" s="17"/>
      <c r="F267" s="26">
        <f t="shared" si="24"/>
        <v>1035616257838509.7</v>
      </c>
      <c r="G267" s="23">
        <f t="shared" si="23"/>
        <v>7939724643428575</v>
      </c>
    </row>
    <row r="268" spans="3:7" x14ac:dyDescent="0.35">
      <c r="C268" s="17" t="s">
        <v>246</v>
      </c>
      <c r="D268" s="22">
        <f t="shared" si="22"/>
        <v>7939724643428575</v>
      </c>
      <c r="E268" s="17"/>
      <c r="F268" s="26">
        <f t="shared" si="24"/>
        <v>1190958696514286.2</v>
      </c>
      <c r="G268" s="23">
        <f t="shared" si="23"/>
        <v>9130683339942862</v>
      </c>
    </row>
    <row r="269" spans="3:7" x14ac:dyDescent="0.35">
      <c r="C269" s="17" t="s">
        <v>247</v>
      </c>
      <c r="D269" s="22">
        <f t="shared" si="22"/>
        <v>9130683339942862</v>
      </c>
      <c r="E269" s="17"/>
      <c r="F269" s="26">
        <f t="shared" si="24"/>
        <v>1369602500991429.2</v>
      </c>
      <c r="G269" s="23">
        <f t="shared" si="23"/>
        <v>1.0500285840934292E+16</v>
      </c>
    </row>
    <row r="270" spans="3:7" x14ac:dyDescent="0.35">
      <c r="C270" s="17" t="s">
        <v>248</v>
      </c>
      <c r="D270" s="22">
        <f t="shared" si="22"/>
        <v>1.0500285840934292E+16</v>
      </c>
      <c r="E270" s="17"/>
      <c r="F270" s="26">
        <f t="shared" si="24"/>
        <v>1575042876140143.7</v>
      </c>
      <c r="G270" s="23">
        <f t="shared" si="23"/>
        <v>1.2075328717074436E+16</v>
      </c>
    </row>
    <row r="271" spans="3:7" x14ac:dyDescent="0.35">
      <c r="C271" s="17" t="s">
        <v>249</v>
      </c>
      <c r="D271" s="22">
        <f t="shared" si="22"/>
        <v>1.2075328717074436E+16</v>
      </c>
      <c r="E271" s="17"/>
      <c r="F271" s="26">
        <f t="shared" si="24"/>
        <v>1811299307561165.2</v>
      </c>
      <c r="G271" s="23">
        <f t="shared" si="23"/>
        <v>1.3886628024635602E+16</v>
      </c>
    </row>
    <row r="272" spans="3:7" x14ac:dyDescent="0.35">
      <c r="C272" s="17" t="s">
        <v>250</v>
      </c>
      <c r="D272" s="22">
        <f t="shared" si="22"/>
        <v>1.3886628024635602E+16</v>
      </c>
      <c r="E272" s="17"/>
      <c r="F272" s="26">
        <f t="shared" si="24"/>
        <v>2082994203695340.2</v>
      </c>
      <c r="G272" s="23">
        <f t="shared" si="23"/>
        <v>1.5969622228330942E+16</v>
      </c>
    </row>
    <row r="273" spans="3:7" x14ac:dyDescent="0.35">
      <c r="C273" s="17" t="s">
        <v>251</v>
      </c>
      <c r="D273" s="22">
        <f t="shared" ref="D273:D336" si="25">G272</f>
        <v>1.5969622228330942E+16</v>
      </c>
      <c r="E273" s="17"/>
      <c r="F273" s="26">
        <f t="shared" si="24"/>
        <v>2395443334249641</v>
      </c>
      <c r="G273" s="23">
        <f t="shared" si="23"/>
        <v>1.8365065562580584E+16</v>
      </c>
    </row>
    <row r="274" spans="3:7" x14ac:dyDescent="0.35">
      <c r="C274" s="17" t="s">
        <v>252</v>
      </c>
      <c r="D274" s="22">
        <f t="shared" si="25"/>
        <v>1.8365065562580584E+16</v>
      </c>
      <c r="E274" s="17"/>
      <c r="F274" s="26">
        <f t="shared" si="24"/>
        <v>2754759834387087.5</v>
      </c>
      <c r="G274" s="23">
        <f t="shared" si="23"/>
        <v>2.1119825396967672E+16</v>
      </c>
    </row>
    <row r="275" spans="3:7" x14ac:dyDescent="0.35">
      <c r="C275" s="17" t="s">
        <v>253</v>
      </c>
      <c r="D275" s="22">
        <f t="shared" si="25"/>
        <v>2.1119825396967672E+16</v>
      </c>
      <c r="E275" s="17"/>
      <c r="F275" s="26">
        <f t="shared" si="24"/>
        <v>3167973809545150.5</v>
      </c>
      <c r="G275" s="23">
        <f t="shared" si="23"/>
        <v>2.4287799206512824E+16</v>
      </c>
    </row>
    <row r="276" spans="3:7" x14ac:dyDescent="0.35">
      <c r="C276" s="17" t="s">
        <v>254</v>
      </c>
      <c r="D276" s="22">
        <f t="shared" si="25"/>
        <v>2.4287799206512824E+16</v>
      </c>
      <c r="E276" s="17"/>
      <c r="F276" s="26">
        <f t="shared" si="24"/>
        <v>3643169880976923.5</v>
      </c>
      <c r="G276" s="23">
        <f t="shared" si="23"/>
        <v>2.7930969087489748E+16</v>
      </c>
    </row>
    <row r="277" spans="3:7" x14ac:dyDescent="0.35">
      <c r="C277" s="17" t="s">
        <v>255</v>
      </c>
      <c r="D277" s="22">
        <f t="shared" si="25"/>
        <v>2.7930969087489748E+16</v>
      </c>
      <c r="E277" s="17"/>
      <c r="F277" s="26">
        <f t="shared" si="24"/>
        <v>4189645363123462</v>
      </c>
      <c r="G277" s="23">
        <f t="shared" si="23"/>
        <v>3.2120614450613208E+16</v>
      </c>
    </row>
    <row r="278" spans="3:7" x14ac:dyDescent="0.35">
      <c r="C278" s="17" t="s">
        <v>256</v>
      </c>
      <c r="D278" s="22">
        <f t="shared" si="25"/>
        <v>3.2120614450613208E+16</v>
      </c>
      <c r="E278" s="17"/>
      <c r="F278" s="26">
        <f t="shared" si="24"/>
        <v>4818092167591981</v>
      </c>
      <c r="G278" s="23">
        <f t="shared" si="23"/>
        <v>3.6938706618205192E+16</v>
      </c>
    </row>
    <row r="279" spans="3:7" x14ac:dyDescent="0.35">
      <c r="C279" s="17" t="s">
        <v>257</v>
      </c>
      <c r="D279" s="22">
        <f t="shared" si="25"/>
        <v>3.6938706618205192E+16</v>
      </c>
      <c r="E279" s="17"/>
      <c r="F279" s="26">
        <f t="shared" si="24"/>
        <v>5540805992730779</v>
      </c>
      <c r="G279" s="23">
        <f t="shared" si="23"/>
        <v>4.2479512610935968E+16</v>
      </c>
    </row>
    <row r="280" spans="3:7" x14ac:dyDescent="0.35">
      <c r="C280" s="17" t="s">
        <v>258</v>
      </c>
      <c r="D280" s="22">
        <f t="shared" si="25"/>
        <v>4.2479512610935968E+16</v>
      </c>
      <c r="E280" s="17"/>
      <c r="F280" s="26">
        <f t="shared" si="24"/>
        <v>6371926891640395</v>
      </c>
      <c r="G280" s="23">
        <f t="shared" si="23"/>
        <v>4.885143950257636E+16</v>
      </c>
    </row>
    <row r="281" spans="3:7" x14ac:dyDescent="0.35">
      <c r="C281" s="17" t="s">
        <v>259</v>
      </c>
      <c r="D281" s="22">
        <f t="shared" si="25"/>
        <v>4.885143950257636E+16</v>
      </c>
      <c r="E281" s="17"/>
      <c r="F281" s="26">
        <f t="shared" si="24"/>
        <v>7327715925386454</v>
      </c>
      <c r="G281" s="23">
        <f t="shared" si="23"/>
        <v>5.6179155427962816E+16</v>
      </c>
    </row>
    <row r="282" spans="3:7" x14ac:dyDescent="0.35">
      <c r="C282" s="17" t="s">
        <v>260</v>
      </c>
      <c r="D282" s="22">
        <f t="shared" si="25"/>
        <v>5.6179155427962816E+16</v>
      </c>
      <c r="E282" s="17"/>
      <c r="F282" s="26">
        <f t="shared" si="24"/>
        <v>8426873314194422</v>
      </c>
      <c r="G282" s="23">
        <f t="shared" si="23"/>
        <v>6.460602874215724E+16</v>
      </c>
    </row>
    <row r="283" spans="3:7" x14ac:dyDescent="0.35">
      <c r="C283" s="17" t="s">
        <v>261</v>
      </c>
      <c r="D283" s="22">
        <f t="shared" si="25"/>
        <v>6.460602874215724E+16</v>
      </c>
      <c r="E283" s="17"/>
      <c r="F283" s="26">
        <f t="shared" si="24"/>
        <v>9690904311323586</v>
      </c>
      <c r="G283" s="23">
        <f t="shared" si="23"/>
        <v>7.4296933053480832E+16</v>
      </c>
    </row>
    <row r="284" spans="3:7" x14ac:dyDescent="0.35">
      <c r="C284" s="17" t="s">
        <v>262</v>
      </c>
      <c r="D284" s="22">
        <f t="shared" si="25"/>
        <v>7.4296933053480832E+16</v>
      </c>
      <c r="E284" s="17"/>
      <c r="F284" s="26">
        <f t="shared" si="24"/>
        <v>1.1144539958022124E+16</v>
      </c>
      <c r="G284" s="23">
        <f t="shared" si="23"/>
        <v>8.544147301150296E+16</v>
      </c>
    </row>
    <row r="285" spans="3:7" x14ac:dyDescent="0.35">
      <c r="C285" s="17" t="s">
        <v>263</v>
      </c>
      <c r="D285" s="22">
        <f t="shared" si="25"/>
        <v>8.544147301150296E+16</v>
      </c>
      <c r="E285" s="17"/>
      <c r="F285" s="26">
        <f t="shared" si="24"/>
        <v>1.2816220951725444E+16</v>
      </c>
      <c r="G285" s="23">
        <f t="shared" si="23"/>
        <v>9.82576939632284E+16</v>
      </c>
    </row>
    <row r="286" spans="3:7" x14ac:dyDescent="0.35">
      <c r="C286" s="17" t="s">
        <v>264</v>
      </c>
      <c r="D286" s="22">
        <f t="shared" si="25"/>
        <v>9.82576939632284E+16</v>
      </c>
      <c r="E286" s="17"/>
      <c r="F286" s="26">
        <f t="shared" si="24"/>
        <v>1.473865409448426E+16</v>
      </c>
      <c r="G286" s="23">
        <f t="shared" si="23"/>
        <v>1.1299634805771266E+17</v>
      </c>
    </row>
    <row r="287" spans="3:7" x14ac:dyDescent="0.35">
      <c r="C287" s="17" t="s">
        <v>265</v>
      </c>
      <c r="D287" s="22">
        <f t="shared" si="25"/>
        <v>1.1299634805771266E+17</v>
      </c>
      <c r="E287" s="17"/>
      <c r="F287" s="26">
        <f t="shared" si="24"/>
        <v>1.6949452208656898E+16</v>
      </c>
      <c r="G287" s="23">
        <f t="shared" si="23"/>
        <v>1.2994580026636955E+17</v>
      </c>
    </row>
    <row r="288" spans="3:7" x14ac:dyDescent="0.35">
      <c r="C288" s="17" t="s">
        <v>266</v>
      </c>
      <c r="D288" s="22">
        <f t="shared" si="25"/>
        <v>1.2994580026636955E+17</v>
      </c>
      <c r="E288" s="17"/>
      <c r="F288" s="26">
        <f t="shared" si="24"/>
        <v>1.9491870039955432E+16</v>
      </c>
      <c r="G288" s="23">
        <f t="shared" si="23"/>
        <v>1.4943767030632499E+17</v>
      </c>
    </row>
    <row r="289" spans="3:7" x14ac:dyDescent="0.35">
      <c r="C289" s="17" t="s">
        <v>267</v>
      </c>
      <c r="D289" s="22">
        <f t="shared" si="25"/>
        <v>1.4943767030632499E+17</v>
      </c>
      <c r="E289" s="17"/>
      <c r="F289" s="26">
        <f t="shared" si="24"/>
        <v>2.2415650545948748E+16</v>
      </c>
      <c r="G289" s="23">
        <f t="shared" si="23"/>
        <v>1.7185332085227373E+17</v>
      </c>
    </row>
    <row r="290" spans="3:7" x14ac:dyDescent="0.35">
      <c r="C290" s="17" t="s">
        <v>268</v>
      </c>
      <c r="D290" s="22">
        <f t="shared" si="25"/>
        <v>1.7185332085227373E+17</v>
      </c>
      <c r="E290" s="17"/>
      <c r="F290" s="26">
        <f t="shared" si="24"/>
        <v>2.577799812784106E+16</v>
      </c>
      <c r="G290" s="23">
        <f t="shared" si="23"/>
        <v>1.9763131898011478E+17</v>
      </c>
    </row>
    <row r="291" spans="3:7" x14ac:dyDescent="0.35">
      <c r="C291" s="17" t="s">
        <v>269</v>
      </c>
      <c r="D291" s="22">
        <f t="shared" si="25"/>
        <v>1.9763131898011478E+17</v>
      </c>
      <c r="E291" s="17"/>
      <c r="F291" s="26">
        <f t="shared" si="24"/>
        <v>2.9644697847017216E+16</v>
      </c>
      <c r="G291" s="23">
        <f t="shared" si="23"/>
        <v>2.27276016827132E+17</v>
      </c>
    </row>
    <row r="292" spans="3:7" x14ac:dyDescent="0.35">
      <c r="C292" s="17" t="s">
        <v>270</v>
      </c>
      <c r="D292" s="22">
        <f t="shared" si="25"/>
        <v>2.27276016827132E+17</v>
      </c>
      <c r="E292" s="17"/>
      <c r="F292" s="26">
        <f t="shared" si="24"/>
        <v>3.40914025240698E+16</v>
      </c>
      <c r="G292" s="23">
        <f t="shared" si="23"/>
        <v>2.6136741935120179E+17</v>
      </c>
    </row>
    <row r="293" spans="3:7" x14ac:dyDescent="0.35">
      <c r="C293" s="17" t="s">
        <v>271</v>
      </c>
      <c r="D293" s="22">
        <f t="shared" si="25"/>
        <v>2.6136741935120179E+17</v>
      </c>
      <c r="E293" s="17"/>
      <c r="F293" s="26">
        <f t="shared" si="24"/>
        <v>3.9205112902680264E+16</v>
      </c>
      <c r="G293" s="23">
        <f t="shared" si="23"/>
        <v>3.0057253225388205E+17</v>
      </c>
    </row>
    <row r="294" spans="3:7" x14ac:dyDescent="0.35">
      <c r="C294" s="17" t="s">
        <v>272</v>
      </c>
      <c r="D294" s="22">
        <f t="shared" si="25"/>
        <v>3.0057253225388205E+17</v>
      </c>
      <c r="E294" s="17"/>
      <c r="F294" s="26">
        <f t="shared" si="24"/>
        <v>4.5085879838082304E+16</v>
      </c>
      <c r="G294" s="23">
        <f t="shared" si="23"/>
        <v>3.4565841209196435E+17</v>
      </c>
    </row>
    <row r="295" spans="3:7" x14ac:dyDescent="0.35">
      <c r="C295" s="17" t="s">
        <v>273</v>
      </c>
      <c r="D295" s="22">
        <f t="shared" si="25"/>
        <v>3.4565841209196435E+17</v>
      </c>
      <c r="E295" s="17"/>
      <c r="F295" s="26">
        <f t="shared" si="24"/>
        <v>5.1848761813794648E+16</v>
      </c>
      <c r="G295" s="23">
        <f t="shared" ref="G295:G358" si="26">D295+F295</f>
        <v>3.9750717390575898E+17</v>
      </c>
    </row>
    <row r="296" spans="3:7" x14ac:dyDescent="0.35">
      <c r="C296" s="17" t="s">
        <v>274</v>
      </c>
      <c r="D296" s="22">
        <f t="shared" si="25"/>
        <v>3.9750717390575898E+17</v>
      </c>
      <c r="E296" s="17"/>
      <c r="F296" s="26">
        <f t="shared" ref="F296:F359" si="27">D296*$E$39</f>
        <v>5.9626076085863848E+16</v>
      </c>
      <c r="G296" s="23">
        <f t="shared" si="26"/>
        <v>4.5713324999162285E+17</v>
      </c>
    </row>
    <row r="297" spans="3:7" x14ac:dyDescent="0.35">
      <c r="C297" s="17" t="s">
        <v>275</v>
      </c>
      <c r="D297" s="22">
        <f t="shared" si="25"/>
        <v>4.5713324999162285E+17</v>
      </c>
      <c r="E297" s="17"/>
      <c r="F297" s="26">
        <f t="shared" si="27"/>
        <v>6.8569987498743424E+16</v>
      </c>
      <c r="G297" s="23">
        <f t="shared" si="26"/>
        <v>5.2570323749036627E+17</v>
      </c>
    </row>
    <row r="298" spans="3:7" x14ac:dyDescent="0.35">
      <c r="C298" s="17" t="s">
        <v>276</v>
      </c>
      <c r="D298" s="22">
        <f t="shared" si="25"/>
        <v>5.2570323749036627E+17</v>
      </c>
      <c r="E298" s="17"/>
      <c r="F298" s="26">
        <f t="shared" si="27"/>
        <v>7.8855485623554944E+16</v>
      </c>
      <c r="G298" s="23">
        <f t="shared" si="26"/>
        <v>6.0455872311392128E+17</v>
      </c>
    </row>
    <row r="299" spans="3:7" x14ac:dyDescent="0.35">
      <c r="C299" s="17" t="s">
        <v>277</v>
      </c>
      <c r="D299" s="22">
        <f t="shared" si="25"/>
        <v>6.0455872311392128E+17</v>
      </c>
      <c r="E299" s="17"/>
      <c r="F299" s="26">
        <f t="shared" si="27"/>
        <v>9.0683808467088192E+16</v>
      </c>
      <c r="G299" s="23">
        <f t="shared" si="26"/>
        <v>6.9524253158100941E+17</v>
      </c>
    </row>
    <row r="300" spans="3:7" x14ac:dyDescent="0.35">
      <c r="C300" s="17" t="s">
        <v>278</v>
      </c>
      <c r="D300" s="22">
        <f t="shared" si="25"/>
        <v>6.9524253158100941E+17</v>
      </c>
      <c r="E300" s="17"/>
      <c r="F300" s="26">
        <f t="shared" si="27"/>
        <v>1.0428637973715141E+17</v>
      </c>
      <c r="G300" s="23">
        <f t="shared" si="26"/>
        <v>7.9952891131816077E+17</v>
      </c>
    </row>
    <row r="301" spans="3:7" x14ac:dyDescent="0.35">
      <c r="C301" s="17" t="s">
        <v>279</v>
      </c>
      <c r="D301" s="22">
        <f t="shared" si="25"/>
        <v>7.9952891131816077E+17</v>
      </c>
      <c r="E301" s="17"/>
      <c r="F301" s="26">
        <f t="shared" si="27"/>
        <v>1.1992933669772411E+17</v>
      </c>
      <c r="G301" s="23">
        <f t="shared" si="26"/>
        <v>9.1945824801588493E+17</v>
      </c>
    </row>
    <row r="302" spans="3:7" x14ac:dyDescent="0.35">
      <c r="C302" s="17" t="s">
        <v>280</v>
      </c>
      <c r="D302" s="22">
        <f t="shared" si="25"/>
        <v>9.1945824801588493E+17</v>
      </c>
      <c r="E302" s="17"/>
      <c r="F302" s="26">
        <f t="shared" si="27"/>
        <v>1.3791873720238274E+17</v>
      </c>
      <c r="G302" s="23">
        <f t="shared" si="26"/>
        <v>1.0573769852182676E+18</v>
      </c>
    </row>
    <row r="303" spans="3:7" x14ac:dyDescent="0.35">
      <c r="C303" s="17" t="s">
        <v>281</v>
      </c>
      <c r="D303" s="22">
        <f t="shared" si="25"/>
        <v>1.0573769852182676E+18</v>
      </c>
      <c r="E303" s="17"/>
      <c r="F303" s="26">
        <f t="shared" si="27"/>
        <v>1.5860654778274013E+17</v>
      </c>
      <c r="G303" s="23">
        <f t="shared" si="26"/>
        <v>1.2159835330010079E+18</v>
      </c>
    </row>
    <row r="304" spans="3:7" x14ac:dyDescent="0.35">
      <c r="C304" s="17" t="s">
        <v>282</v>
      </c>
      <c r="D304" s="22">
        <f t="shared" si="25"/>
        <v>1.2159835330010079E+18</v>
      </c>
      <c r="E304" s="17"/>
      <c r="F304" s="26">
        <f t="shared" si="27"/>
        <v>1.8239752995015117E+17</v>
      </c>
      <c r="G304" s="23">
        <f t="shared" si="26"/>
        <v>1.398381062951159E+18</v>
      </c>
    </row>
    <row r="305" spans="3:7" x14ac:dyDescent="0.35">
      <c r="C305" s="17" t="s">
        <v>283</v>
      </c>
      <c r="D305" s="22">
        <f t="shared" si="25"/>
        <v>1.398381062951159E+18</v>
      </c>
      <c r="E305" s="17"/>
      <c r="F305" s="26">
        <f t="shared" si="27"/>
        <v>2.0975715944267386E+17</v>
      </c>
      <c r="G305" s="23">
        <f t="shared" si="26"/>
        <v>1.608138222393833E+18</v>
      </c>
    </row>
    <row r="306" spans="3:7" x14ac:dyDescent="0.35">
      <c r="C306" s="17" t="s">
        <v>284</v>
      </c>
      <c r="D306" s="22">
        <f t="shared" si="25"/>
        <v>1.608138222393833E+18</v>
      </c>
      <c r="E306" s="17"/>
      <c r="F306" s="26">
        <f t="shared" si="27"/>
        <v>2.4122073335907494E+17</v>
      </c>
      <c r="G306" s="23">
        <f t="shared" si="26"/>
        <v>1.8493589557529078E+18</v>
      </c>
    </row>
    <row r="307" spans="3:7" x14ac:dyDescent="0.35">
      <c r="C307" s="17" t="s">
        <v>285</v>
      </c>
      <c r="D307" s="22">
        <f t="shared" si="25"/>
        <v>1.8493589557529078E+18</v>
      </c>
      <c r="E307" s="17"/>
      <c r="F307" s="26">
        <f t="shared" si="27"/>
        <v>2.7740384336293616E+17</v>
      </c>
      <c r="G307" s="23">
        <f t="shared" si="26"/>
        <v>2.1267627991158438E+18</v>
      </c>
    </row>
    <row r="308" spans="3:7" x14ac:dyDescent="0.35">
      <c r="C308" s="17" t="s">
        <v>286</v>
      </c>
      <c r="D308" s="22">
        <f t="shared" si="25"/>
        <v>2.1267627991158438E+18</v>
      </c>
      <c r="E308" s="17"/>
      <c r="F308" s="26">
        <f t="shared" si="27"/>
        <v>3.1901441986737658E+17</v>
      </c>
      <c r="G308" s="23">
        <f t="shared" si="26"/>
        <v>2.4457772189832202E+18</v>
      </c>
    </row>
    <row r="309" spans="3:7" x14ac:dyDescent="0.35">
      <c r="C309" s="17" t="s">
        <v>287</v>
      </c>
      <c r="D309" s="22">
        <f t="shared" si="25"/>
        <v>2.4457772189832202E+18</v>
      </c>
      <c r="E309" s="17"/>
      <c r="F309" s="26">
        <f t="shared" si="27"/>
        <v>3.6686658284748301E+17</v>
      </c>
      <c r="G309" s="23">
        <f t="shared" si="26"/>
        <v>2.8126438018307031E+18</v>
      </c>
    </row>
    <row r="310" spans="3:7" x14ac:dyDescent="0.35">
      <c r="C310" s="17" t="s">
        <v>288</v>
      </c>
      <c r="D310" s="22">
        <f t="shared" si="25"/>
        <v>2.8126438018307031E+18</v>
      </c>
      <c r="E310" s="17"/>
      <c r="F310" s="26">
        <f t="shared" si="27"/>
        <v>4.2189657027460544E+17</v>
      </c>
      <c r="G310" s="23">
        <f t="shared" si="26"/>
        <v>3.2345403721053087E+18</v>
      </c>
    </row>
    <row r="311" spans="3:7" x14ac:dyDescent="0.35">
      <c r="C311" s="17" t="s">
        <v>289</v>
      </c>
      <c r="D311" s="22">
        <f t="shared" si="25"/>
        <v>3.2345403721053087E+18</v>
      </c>
      <c r="E311" s="17"/>
      <c r="F311" s="26">
        <f t="shared" si="27"/>
        <v>4.8518105581579629E+17</v>
      </c>
      <c r="G311" s="23">
        <f t="shared" si="26"/>
        <v>3.7197214279211049E+18</v>
      </c>
    </row>
    <row r="312" spans="3:7" x14ac:dyDescent="0.35">
      <c r="C312" s="17" t="s">
        <v>290</v>
      </c>
      <c r="D312" s="22">
        <f t="shared" si="25"/>
        <v>3.7197214279211049E+18</v>
      </c>
      <c r="E312" s="17"/>
      <c r="F312" s="26">
        <f t="shared" si="27"/>
        <v>5.579582141881657E+17</v>
      </c>
      <c r="G312" s="23">
        <f t="shared" si="26"/>
        <v>4.2776796421092705E+18</v>
      </c>
    </row>
    <row r="313" spans="3:7" x14ac:dyDescent="0.35">
      <c r="C313" s="17" t="s">
        <v>291</v>
      </c>
      <c r="D313" s="22">
        <f t="shared" si="25"/>
        <v>4.2776796421092705E+18</v>
      </c>
      <c r="E313" s="17"/>
      <c r="F313" s="26">
        <f t="shared" si="27"/>
        <v>6.4165194631639053E+17</v>
      </c>
      <c r="G313" s="23">
        <f t="shared" si="26"/>
        <v>4.9193315884256614E+18</v>
      </c>
    </row>
    <row r="314" spans="3:7" x14ac:dyDescent="0.35">
      <c r="C314" s="17" t="s">
        <v>292</v>
      </c>
      <c r="D314" s="22">
        <f t="shared" si="25"/>
        <v>4.9193315884256614E+18</v>
      </c>
      <c r="E314" s="17"/>
      <c r="F314" s="26">
        <f t="shared" si="27"/>
        <v>7.3789973826384922E+17</v>
      </c>
      <c r="G314" s="23">
        <f t="shared" si="26"/>
        <v>5.6572313266895104E+18</v>
      </c>
    </row>
    <row r="315" spans="3:7" x14ac:dyDescent="0.35">
      <c r="C315" s="17" t="s">
        <v>293</v>
      </c>
      <c r="D315" s="22">
        <f t="shared" si="25"/>
        <v>5.6572313266895104E+18</v>
      </c>
      <c r="E315" s="17"/>
      <c r="F315" s="26">
        <f t="shared" si="27"/>
        <v>8.4858469900342656E+17</v>
      </c>
      <c r="G315" s="23">
        <f t="shared" si="26"/>
        <v>6.5058160256929372E+18</v>
      </c>
    </row>
    <row r="316" spans="3:7" x14ac:dyDescent="0.35">
      <c r="C316" s="17" t="s">
        <v>294</v>
      </c>
      <c r="D316" s="22">
        <f t="shared" si="25"/>
        <v>6.5058160256929372E+18</v>
      </c>
      <c r="E316" s="17"/>
      <c r="F316" s="26">
        <f t="shared" si="27"/>
        <v>9.7587240385394061E+17</v>
      </c>
      <c r="G316" s="23">
        <f t="shared" si="26"/>
        <v>7.481688429546878E+18</v>
      </c>
    </row>
    <row r="317" spans="3:7" x14ac:dyDescent="0.35">
      <c r="C317" s="17" t="s">
        <v>295</v>
      </c>
      <c r="D317" s="22">
        <f t="shared" si="25"/>
        <v>7.481688429546878E+18</v>
      </c>
      <c r="E317" s="17"/>
      <c r="F317" s="26">
        <f t="shared" si="27"/>
        <v>1.1222532644320316E+18</v>
      </c>
      <c r="G317" s="23">
        <f t="shared" si="26"/>
        <v>8.6039416939789097E+18</v>
      </c>
    </row>
    <row r="318" spans="3:7" x14ac:dyDescent="0.35">
      <c r="C318" s="17" t="s">
        <v>296</v>
      </c>
      <c r="D318" s="22">
        <f t="shared" si="25"/>
        <v>8.6039416939789097E+18</v>
      </c>
      <c r="E318" s="17"/>
      <c r="F318" s="26">
        <f t="shared" si="27"/>
        <v>1.2905912540968364E+18</v>
      </c>
      <c r="G318" s="23">
        <f t="shared" si="26"/>
        <v>9.8945329480757453E+18</v>
      </c>
    </row>
    <row r="319" spans="3:7" x14ac:dyDescent="0.35">
      <c r="C319" s="17" t="s">
        <v>297</v>
      </c>
      <c r="D319" s="22">
        <f t="shared" si="25"/>
        <v>9.8945329480757453E+18</v>
      </c>
      <c r="E319" s="17"/>
      <c r="F319" s="26">
        <f t="shared" si="27"/>
        <v>1.4841799422113618E+18</v>
      </c>
      <c r="G319" s="23">
        <f t="shared" si="26"/>
        <v>1.1378712890287108E+19</v>
      </c>
    </row>
    <row r="320" spans="3:7" x14ac:dyDescent="0.35">
      <c r="C320" s="17" t="s">
        <v>298</v>
      </c>
      <c r="D320" s="22">
        <f t="shared" si="25"/>
        <v>1.1378712890287108E+19</v>
      </c>
      <c r="E320" s="17"/>
      <c r="F320" s="26">
        <f t="shared" si="27"/>
        <v>1.7068069335430661E+18</v>
      </c>
      <c r="G320" s="23">
        <f t="shared" si="26"/>
        <v>1.3085519823830174E+19</v>
      </c>
    </row>
    <row r="321" spans="3:7" x14ac:dyDescent="0.35">
      <c r="C321" s="17" t="s">
        <v>299</v>
      </c>
      <c r="D321" s="22">
        <f t="shared" si="25"/>
        <v>1.3085519823830174E+19</v>
      </c>
      <c r="E321" s="17"/>
      <c r="F321" s="26">
        <f t="shared" si="27"/>
        <v>1.962827973574526E+18</v>
      </c>
      <c r="G321" s="23">
        <f t="shared" si="26"/>
        <v>1.5048347797404701E+19</v>
      </c>
    </row>
    <row r="322" spans="3:7" x14ac:dyDescent="0.35">
      <c r="C322" s="17" t="s">
        <v>300</v>
      </c>
      <c r="D322" s="22">
        <f t="shared" si="25"/>
        <v>1.5048347797404701E+19</v>
      </c>
      <c r="E322" s="17"/>
      <c r="F322" s="26">
        <f t="shared" si="27"/>
        <v>2.2572521696107049E+18</v>
      </c>
      <c r="G322" s="23">
        <f t="shared" si="26"/>
        <v>1.7305599967015406E+19</v>
      </c>
    </row>
    <row r="323" spans="3:7" x14ac:dyDescent="0.35">
      <c r="C323" s="17" t="s">
        <v>301</v>
      </c>
      <c r="D323" s="22">
        <f t="shared" si="25"/>
        <v>1.7305599967015406E+19</v>
      </c>
      <c r="E323" s="17"/>
      <c r="F323" s="26">
        <f t="shared" si="27"/>
        <v>2.5958399950523105E+18</v>
      </c>
      <c r="G323" s="23">
        <f t="shared" si="26"/>
        <v>1.9901439962067714E+19</v>
      </c>
    </row>
    <row r="324" spans="3:7" x14ac:dyDescent="0.35">
      <c r="C324" s="17" t="s">
        <v>302</v>
      </c>
      <c r="D324" s="22">
        <f t="shared" si="25"/>
        <v>1.9901439962067714E+19</v>
      </c>
      <c r="E324" s="17"/>
      <c r="F324" s="26">
        <f t="shared" si="27"/>
        <v>2.9852159943101568E+18</v>
      </c>
      <c r="G324" s="23">
        <f t="shared" si="26"/>
        <v>2.288665595637787E+19</v>
      </c>
    </row>
    <row r="325" spans="3:7" x14ac:dyDescent="0.35">
      <c r="C325" s="17" t="s">
        <v>303</v>
      </c>
      <c r="D325" s="22">
        <f t="shared" si="25"/>
        <v>2.288665595637787E+19</v>
      </c>
      <c r="E325" s="17"/>
      <c r="F325" s="26">
        <f t="shared" si="27"/>
        <v>3.4329983934566804E+18</v>
      </c>
      <c r="G325" s="23">
        <f t="shared" si="26"/>
        <v>2.6319654349834551E+19</v>
      </c>
    </row>
    <row r="326" spans="3:7" x14ac:dyDescent="0.35">
      <c r="C326" s="17" t="s">
        <v>304</v>
      </c>
      <c r="D326" s="22">
        <f t="shared" si="25"/>
        <v>2.6319654349834551E+19</v>
      </c>
      <c r="E326" s="17"/>
      <c r="F326" s="26">
        <f t="shared" si="27"/>
        <v>3.9479481524751826E+18</v>
      </c>
      <c r="G326" s="23">
        <f t="shared" si="26"/>
        <v>3.0267602502309732E+19</v>
      </c>
    </row>
    <row r="327" spans="3:7" x14ac:dyDescent="0.35">
      <c r="C327" s="17" t="s">
        <v>305</v>
      </c>
      <c r="D327" s="22">
        <f t="shared" si="25"/>
        <v>3.0267602502309732E+19</v>
      </c>
      <c r="E327" s="17"/>
      <c r="F327" s="26">
        <f t="shared" si="27"/>
        <v>4.5401403753464596E+18</v>
      </c>
      <c r="G327" s="23">
        <f t="shared" si="26"/>
        <v>3.4807742877656191E+19</v>
      </c>
    </row>
    <row r="328" spans="3:7" x14ac:dyDescent="0.35">
      <c r="C328" s="17" t="s">
        <v>306</v>
      </c>
      <c r="D328" s="22">
        <f t="shared" si="25"/>
        <v>3.4807742877656191E+19</v>
      </c>
      <c r="E328" s="17"/>
      <c r="F328" s="26">
        <f t="shared" si="27"/>
        <v>5.221161431648428E+18</v>
      </c>
      <c r="G328" s="23">
        <f t="shared" si="26"/>
        <v>4.0028904309304623E+19</v>
      </c>
    </row>
    <row r="329" spans="3:7" x14ac:dyDescent="0.35">
      <c r="C329" s="17" t="s">
        <v>307</v>
      </c>
      <c r="D329" s="22">
        <f t="shared" si="25"/>
        <v>4.0028904309304623E+19</v>
      </c>
      <c r="E329" s="17"/>
      <c r="F329" s="26">
        <f t="shared" si="27"/>
        <v>6.0043356463956931E+18</v>
      </c>
      <c r="G329" s="23">
        <f t="shared" si="26"/>
        <v>4.6033239955700318E+19</v>
      </c>
    </row>
    <row r="330" spans="3:7" x14ac:dyDescent="0.35">
      <c r="C330" s="17" t="s">
        <v>308</v>
      </c>
      <c r="D330" s="22">
        <f t="shared" si="25"/>
        <v>4.6033239955700318E+19</v>
      </c>
      <c r="E330" s="17"/>
      <c r="F330" s="26">
        <f t="shared" si="27"/>
        <v>6.9049859933550479E+18</v>
      </c>
      <c r="G330" s="23">
        <f t="shared" si="26"/>
        <v>5.2938225949055369E+19</v>
      </c>
    </row>
    <row r="331" spans="3:7" x14ac:dyDescent="0.35">
      <c r="C331" s="17" t="s">
        <v>309</v>
      </c>
      <c r="D331" s="22">
        <f t="shared" si="25"/>
        <v>5.2938225949055369E+19</v>
      </c>
      <c r="E331" s="17"/>
      <c r="F331" s="26">
        <f t="shared" si="27"/>
        <v>7.9407338923583048E+18</v>
      </c>
      <c r="G331" s="23">
        <f t="shared" si="26"/>
        <v>6.0878959841413677E+19</v>
      </c>
    </row>
    <row r="332" spans="3:7" x14ac:dyDescent="0.35">
      <c r="C332" s="17" t="s">
        <v>310</v>
      </c>
      <c r="D332" s="22">
        <f t="shared" si="25"/>
        <v>6.0878959841413677E+19</v>
      </c>
      <c r="E332" s="17"/>
      <c r="F332" s="26">
        <f t="shared" si="27"/>
        <v>9.1318439762120509E+18</v>
      </c>
      <c r="G332" s="23">
        <f t="shared" si="26"/>
        <v>7.0010803817625731E+19</v>
      </c>
    </row>
    <row r="333" spans="3:7" x14ac:dyDescent="0.35">
      <c r="C333" s="17" t="s">
        <v>311</v>
      </c>
      <c r="D333" s="22">
        <f t="shared" si="25"/>
        <v>7.0010803817625731E+19</v>
      </c>
      <c r="E333" s="17"/>
      <c r="F333" s="26">
        <f t="shared" si="27"/>
        <v>1.0501620572643858E+19</v>
      </c>
      <c r="G333" s="23">
        <f t="shared" si="26"/>
        <v>8.0512424390269583E+19</v>
      </c>
    </row>
    <row r="334" spans="3:7" x14ac:dyDescent="0.35">
      <c r="C334" s="17" t="s">
        <v>312</v>
      </c>
      <c r="D334" s="22">
        <f t="shared" si="25"/>
        <v>8.0512424390269583E+19</v>
      </c>
      <c r="E334" s="17"/>
      <c r="F334" s="26">
        <f t="shared" si="27"/>
        <v>1.2076863658540438E+19</v>
      </c>
      <c r="G334" s="23">
        <f t="shared" si="26"/>
        <v>9.2589288048810017E+19</v>
      </c>
    </row>
    <row r="335" spans="3:7" x14ac:dyDescent="0.35">
      <c r="C335" s="17" t="s">
        <v>313</v>
      </c>
      <c r="D335" s="22">
        <f t="shared" si="25"/>
        <v>9.2589288048810017E+19</v>
      </c>
      <c r="E335" s="17"/>
      <c r="F335" s="26">
        <f t="shared" si="27"/>
        <v>1.3888393207321502E+19</v>
      </c>
      <c r="G335" s="23">
        <f t="shared" si="26"/>
        <v>1.0647768125613153E+20</v>
      </c>
    </row>
    <row r="336" spans="3:7" x14ac:dyDescent="0.35">
      <c r="C336" s="17" t="s">
        <v>314</v>
      </c>
      <c r="D336" s="22">
        <f t="shared" si="25"/>
        <v>1.0647768125613153E+20</v>
      </c>
      <c r="E336" s="17"/>
      <c r="F336" s="26">
        <f t="shared" si="27"/>
        <v>1.5971652188419729E+19</v>
      </c>
      <c r="G336" s="23">
        <f t="shared" si="26"/>
        <v>1.2244933344455126E+20</v>
      </c>
    </row>
    <row r="337" spans="3:7" x14ac:dyDescent="0.35">
      <c r="C337" s="17" t="s">
        <v>315</v>
      </c>
      <c r="D337" s="22">
        <f t="shared" ref="D337:D400" si="28">G336</f>
        <v>1.2244933344455126E+20</v>
      </c>
      <c r="E337" s="17"/>
      <c r="F337" s="26">
        <f t="shared" si="27"/>
        <v>1.8367400016682689E+19</v>
      </c>
      <c r="G337" s="23">
        <f t="shared" si="26"/>
        <v>1.4081673346123396E+20</v>
      </c>
    </row>
    <row r="338" spans="3:7" x14ac:dyDescent="0.35">
      <c r="C338" s="17" t="s">
        <v>316</v>
      </c>
      <c r="D338" s="22">
        <f t="shared" si="28"/>
        <v>1.4081673346123396E+20</v>
      </c>
      <c r="E338" s="17"/>
      <c r="F338" s="26">
        <f t="shared" si="27"/>
        <v>2.1122510019185095E+19</v>
      </c>
      <c r="G338" s="23">
        <f t="shared" si="26"/>
        <v>1.6193924348041904E+20</v>
      </c>
    </row>
    <row r="339" spans="3:7" x14ac:dyDescent="0.35">
      <c r="C339" s="17" t="s">
        <v>317</v>
      </c>
      <c r="D339" s="22">
        <f t="shared" si="28"/>
        <v>1.6193924348041904E+20</v>
      </c>
      <c r="E339" s="17"/>
      <c r="F339" s="26">
        <f t="shared" si="27"/>
        <v>2.4290886522062856E+19</v>
      </c>
      <c r="G339" s="23">
        <f t="shared" si="26"/>
        <v>1.8623013000248191E+20</v>
      </c>
    </row>
    <row r="340" spans="3:7" x14ac:dyDescent="0.35">
      <c r="C340" s="17" t="s">
        <v>318</v>
      </c>
      <c r="D340" s="22">
        <f t="shared" si="28"/>
        <v>1.8623013000248191E+20</v>
      </c>
      <c r="E340" s="17"/>
      <c r="F340" s="26">
        <f t="shared" si="27"/>
        <v>2.7934519500372283E+19</v>
      </c>
      <c r="G340" s="23">
        <f t="shared" si="26"/>
        <v>2.1416464950285418E+20</v>
      </c>
    </row>
    <row r="341" spans="3:7" x14ac:dyDescent="0.35">
      <c r="C341" s="17" t="s">
        <v>319</v>
      </c>
      <c r="D341" s="22">
        <f t="shared" si="28"/>
        <v>2.1416464950285418E+20</v>
      </c>
      <c r="E341" s="17"/>
      <c r="F341" s="26">
        <f t="shared" si="27"/>
        <v>3.2124697425428128E+19</v>
      </c>
      <c r="G341" s="23">
        <f t="shared" si="26"/>
        <v>2.462893469282823E+20</v>
      </c>
    </row>
    <row r="342" spans="3:7" x14ac:dyDescent="0.35">
      <c r="C342" s="17" t="s">
        <v>320</v>
      </c>
      <c r="D342" s="22">
        <f t="shared" si="28"/>
        <v>2.462893469282823E+20</v>
      </c>
      <c r="E342" s="17"/>
      <c r="F342" s="26">
        <f t="shared" si="27"/>
        <v>3.6943402039242342E+19</v>
      </c>
      <c r="G342" s="23">
        <f t="shared" si="26"/>
        <v>2.8323274896752463E+20</v>
      </c>
    </row>
    <row r="343" spans="3:7" x14ac:dyDescent="0.35">
      <c r="C343" s="17" t="s">
        <v>321</v>
      </c>
      <c r="D343" s="22">
        <f t="shared" si="28"/>
        <v>2.8323274896752463E+20</v>
      </c>
      <c r="E343" s="17"/>
      <c r="F343" s="26">
        <f t="shared" si="27"/>
        <v>4.248491234512869E+19</v>
      </c>
      <c r="G343" s="23">
        <f t="shared" si="26"/>
        <v>3.2571766131265333E+20</v>
      </c>
    </row>
    <row r="344" spans="3:7" x14ac:dyDescent="0.35">
      <c r="C344" s="17" t="s">
        <v>322</v>
      </c>
      <c r="D344" s="22">
        <f t="shared" si="28"/>
        <v>3.2571766131265333E+20</v>
      </c>
      <c r="E344" s="17"/>
      <c r="F344" s="26">
        <f t="shared" si="27"/>
        <v>4.8857649196898001E+19</v>
      </c>
      <c r="G344" s="23">
        <f t="shared" si="26"/>
        <v>3.7457531050955132E+20</v>
      </c>
    </row>
    <row r="345" spans="3:7" x14ac:dyDescent="0.35">
      <c r="C345" s="17" t="s">
        <v>323</v>
      </c>
      <c r="D345" s="22">
        <f t="shared" si="28"/>
        <v>3.7457531050955132E+20</v>
      </c>
      <c r="E345" s="17"/>
      <c r="F345" s="26">
        <f t="shared" si="27"/>
        <v>5.6186296576432693E+19</v>
      </c>
      <c r="G345" s="23">
        <f t="shared" si="26"/>
        <v>4.3076160708598399E+20</v>
      </c>
    </row>
    <row r="346" spans="3:7" x14ac:dyDescent="0.35">
      <c r="C346" s="17" t="s">
        <v>324</v>
      </c>
      <c r="D346" s="22">
        <f t="shared" si="28"/>
        <v>4.3076160708598399E+20</v>
      </c>
      <c r="E346" s="17"/>
      <c r="F346" s="26">
        <f t="shared" si="27"/>
        <v>6.4614241062897598E+19</v>
      </c>
      <c r="G346" s="23">
        <f t="shared" si="26"/>
        <v>4.9537584814888157E+20</v>
      </c>
    </row>
    <row r="347" spans="3:7" x14ac:dyDescent="0.35">
      <c r="C347" s="17" t="s">
        <v>325</v>
      </c>
      <c r="D347" s="22">
        <f t="shared" si="28"/>
        <v>4.9537584814888157E+20</v>
      </c>
      <c r="E347" s="17"/>
      <c r="F347" s="26">
        <f t="shared" si="27"/>
        <v>7.4306377222332236E+19</v>
      </c>
      <c r="G347" s="23">
        <f t="shared" si="26"/>
        <v>5.6968222537121379E+20</v>
      </c>
    </row>
    <row r="348" spans="3:7" x14ac:dyDescent="0.35">
      <c r="C348" s="17" t="s">
        <v>326</v>
      </c>
      <c r="D348" s="22">
        <f t="shared" si="28"/>
        <v>5.6968222537121379E+20</v>
      </c>
      <c r="E348" s="17"/>
      <c r="F348" s="26">
        <f t="shared" si="27"/>
        <v>8.5452333805682065E+19</v>
      </c>
      <c r="G348" s="23">
        <f t="shared" si="26"/>
        <v>6.5513455917689589E+20</v>
      </c>
    </row>
    <row r="349" spans="3:7" x14ac:dyDescent="0.35">
      <c r="C349" s="17" t="s">
        <v>327</v>
      </c>
      <c r="D349" s="22">
        <f t="shared" si="28"/>
        <v>6.5513455917689589E+20</v>
      </c>
      <c r="E349" s="17"/>
      <c r="F349" s="26">
        <f t="shared" si="27"/>
        <v>9.8270183876534387E+19</v>
      </c>
      <c r="G349" s="23">
        <f t="shared" si="26"/>
        <v>7.5340474305343023E+20</v>
      </c>
    </row>
    <row r="350" spans="3:7" x14ac:dyDescent="0.35">
      <c r="C350" s="17" t="s">
        <v>328</v>
      </c>
      <c r="D350" s="22">
        <f t="shared" si="28"/>
        <v>7.5340474305343023E+20</v>
      </c>
      <c r="E350" s="17"/>
      <c r="F350" s="26">
        <f t="shared" si="27"/>
        <v>1.1301071145801453E+20</v>
      </c>
      <c r="G350" s="23">
        <f t="shared" si="26"/>
        <v>8.6641545451144479E+20</v>
      </c>
    </row>
    <row r="351" spans="3:7" x14ac:dyDescent="0.35">
      <c r="C351" s="17" t="s">
        <v>329</v>
      </c>
      <c r="D351" s="22">
        <f t="shared" si="28"/>
        <v>8.6641545451144479E+20</v>
      </c>
      <c r="E351" s="17"/>
      <c r="F351" s="26">
        <f t="shared" si="27"/>
        <v>1.2996231817671672E+20</v>
      </c>
      <c r="G351" s="23">
        <f t="shared" si="26"/>
        <v>9.9637777268816151E+20</v>
      </c>
    </row>
    <row r="352" spans="3:7" x14ac:dyDescent="0.35">
      <c r="C352" s="17" t="s">
        <v>330</v>
      </c>
      <c r="D352" s="22">
        <f t="shared" si="28"/>
        <v>9.9637777268816151E+20</v>
      </c>
      <c r="E352" s="17"/>
      <c r="F352" s="26">
        <f t="shared" si="27"/>
        <v>1.4945666590322423E+20</v>
      </c>
      <c r="G352" s="23">
        <f t="shared" si="26"/>
        <v>1.1458344385913857E+21</v>
      </c>
    </row>
    <row r="353" spans="3:7" x14ac:dyDescent="0.35">
      <c r="C353" s="17" t="s">
        <v>331</v>
      </c>
      <c r="D353" s="22">
        <f t="shared" si="28"/>
        <v>1.1458344385913857E+21</v>
      </c>
      <c r="E353" s="17"/>
      <c r="F353" s="26">
        <f t="shared" si="27"/>
        <v>1.7187516578870785E+20</v>
      </c>
      <c r="G353" s="23">
        <f t="shared" si="26"/>
        <v>1.3177096043800934E+21</v>
      </c>
    </row>
    <row r="354" spans="3:7" x14ac:dyDescent="0.35">
      <c r="C354" s="17" t="s">
        <v>332</v>
      </c>
      <c r="D354" s="22">
        <f t="shared" si="28"/>
        <v>1.3177096043800934E+21</v>
      </c>
      <c r="E354" s="17"/>
      <c r="F354" s="26">
        <f t="shared" si="27"/>
        <v>1.97656440657014E+20</v>
      </c>
      <c r="G354" s="23">
        <f t="shared" si="26"/>
        <v>1.5153660450371073E+21</v>
      </c>
    </row>
    <row r="355" spans="3:7" x14ac:dyDescent="0.35">
      <c r="C355" s="17" t="s">
        <v>333</v>
      </c>
      <c r="D355" s="22">
        <f t="shared" si="28"/>
        <v>1.5153660450371073E+21</v>
      </c>
      <c r="E355" s="17"/>
      <c r="F355" s="26">
        <f t="shared" si="27"/>
        <v>2.2730490675556611E+20</v>
      </c>
      <c r="G355" s="23">
        <f t="shared" si="26"/>
        <v>1.7426709517926736E+21</v>
      </c>
    </row>
    <row r="356" spans="3:7" x14ac:dyDescent="0.35">
      <c r="C356" s="17" t="s">
        <v>334</v>
      </c>
      <c r="D356" s="22">
        <f t="shared" si="28"/>
        <v>1.7426709517926736E+21</v>
      </c>
      <c r="E356" s="17"/>
      <c r="F356" s="26">
        <f t="shared" si="27"/>
        <v>2.6140064276890101E+20</v>
      </c>
      <c r="G356" s="23">
        <f t="shared" si="26"/>
        <v>2.0040715945615745E+21</v>
      </c>
    </row>
    <row r="357" spans="3:7" x14ac:dyDescent="0.35">
      <c r="C357" s="17" t="s">
        <v>335</v>
      </c>
      <c r="D357" s="22">
        <f t="shared" si="28"/>
        <v>2.0040715945615745E+21</v>
      </c>
      <c r="E357" s="17"/>
      <c r="F357" s="26">
        <f t="shared" si="27"/>
        <v>3.0061073918423617E+20</v>
      </c>
      <c r="G357" s="23">
        <f t="shared" si="26"/>
        <v>2.3046823337458108E+21</v>
      </c>
    </row>
    <row r="358" spans="3:7" x14ac:dyDescent="0.35">
      <c r="C358" s="17" t="s">
        <v>336</v>
      </c>
      <c r="D358" s="22">
        <f t="shared" si="28"/>
        <v>2.3046823337458108E+21</v>
      </c>
      <c r="E358" s="17"/>
      <c r="F358" s="26">
        <f t="shared" si="27"/>
        <v>3.4570235006187163E+20</v>
      </c>
      <c r="G358" s="23">
        <f t="shared" si="26"/>
        <v>2.6503846838076823E+21</v>
      </c>
    </row>
    <row r="359" spans="3:7" x14ac:dyDescent="0.35">
      <c r="C359" s="17" t="s">
        <v>337</v>
      </c>
      <c r="D359" s="22">
        <f t="shared" si="28"/>
        <v>2.6503846838076823E+21</v>
      </c>
      <c r="E359" s="17"/>
      <c r="F359" s="26">
        <f t="shared" si="27"/>
        <v>3.9755770257115231E+20</v>
      </c>
      <c r="G359" s="23">
        <f t="shared" ref="G359:G422" si="29">D359+F359</f>
        <v>3.0479423863788347E+21</v>
      </c>
    </row>
    <row r="360" spans="3:7" x14ac:dyDescent="0.35">
      <c r="C360" s="17" t="s">
        <v>338</v>
      </c>
      <c r="D360" s="22">
        <f t="shared" si="28"/>
        <v>3.0479423863788347E+21</v>
      </c>
      <c r="E360" s="17"/>
      <c r="F360" s="26">
        <f t="shared" ref="F360:F403" si="30">D360*$E$39</f>
        <v>4.5719135795682522E+20</v>
      </c>
      <c r="G360" s="23">
        <f t="shared" si="29"/>
        <v>3.50513374433566E+21</v>
      </c>
    </row>
    <row r="361" spans="3:7" x14ac:dyDescent="0.35">
      <c r="C361" s="17" t="s">
        <v>339</v>
      </c>
      <c r="D361" s="22">
        <f t="shared" si="28"/>
        <v>3.50513374433566E+21</v>
      </c>
      <c r="E361" s="17"/>
      <c r="F361" s="26">
        <f t="shared" si="30"/>
        <v>5.25770061650349E+20</v>
      </c>
      <c r="G361" s="23">
        <f t="shared" si="29"/>
        <v>4.030903805986009E+21</v>
      </c>
    </row>
    <row r="362" spans="3:7" x14ac:dyDescent="0.35">
      <c r="C362" s="17" t="s">
        <v>340</v>
      </c>
      <c r="D362" s="22">
        <f t="shared" si="28"/>
        <v>4.030903805986009E+21</v>
      </c>
      <c r="E362" s="17"/>
      <c r="F362" s="26">
        <f t="shared" si="30"/>
        <v>6.0463557089790132E+20</v>
      </c>
      <c r="G362" s="23">
        <f t="shared" si="29"/>
        <v>4.63553937688391E+21</v>
      </c>
    </row>
    <row r="363" spans="3:7" x14ac:dyDescent="0.35">
      <c r="C363" s="17" t="s">
        <v>341</v>
      </c>
      <c r="D363" s="22">
        <f t="shared" si="28"/>
        <v>4.63553937688391E+21</v>
      </c>
      <c r="E363" s="17"/>
      <c r="F363" s="26">
        <f t="shared" si="30"/>
        <v>6.9533090653258646E+20</v>
      </c>
      <c r="G363" s="23">
        <f t="shared" si="29"/>
        <v>5.330870283416497E+21</v>
      </c>
    </row>
    <row r="364" spans="3:7" x14ac:dyDescent="0.35">
      <c r="C364" s="17" t="s">
        <v>342</v>
      </c>
      <c r="D364" s="22">
        <f t="shared" si="28"/>
        <v>5.330870283416497E+21</v>
      </c>
      <c r="E364" s="17"/>
      <c r="F364" s="26">
        <f t="shared" si="30"/>
        <v>7.9963054251247455E+20</v>
      </c>
      <c r="G364" s="23">
        <f t="shared" si="29"/>
        <v>6.1305008259289716E+21</v>
      </c>
    </row>
    <row r="365" spans="3:7" x14ac:dyDescent="0.35">
      <c r="C365" s="17" t="s">
        <v>343</v>
      </c>
      <c r="D365" s="22">
        <f t="shared" si="28"/>
        <v>6.1305008259289716E+21</v>
      </c>
      <c r="E365" s="17"/>
      <c r="F365" s="26">
        <f t="shared" si="30"/>
        <v>9.1957512388934566E+20</v>
      </c>
      <c r="G365" s="23">
        <f t="shared" si="29"/>
        <v>7.0500759498183168E+21</v>
      </c>
    </row>
    <row r="366" spans="3:7" x14ac:dyDescent="0.35">
      <c r="C366" s="17" t="s">
        <v>344</v>
      </c>
      <c r="D366" s="22">
        <f t="shared" si="28"/>
        <v>7.0500759498183168E+21</v>
      </c>
      <c r="E366" s="17"/>
      <c r="F366" s="26">
        <f t="shared" si="30"/>
        <v>1.0575113924727475E+21</v>
      </c>
      <c r="G366" s="23">
        <f t="shared" si="29"/>
        <v>8.1075873422910643E+21</v>
      </c>
    </row>
    <row r="367" spans="3:7" x14ac:dyDescent="0.35">
      <c r="C367" s="17" t="s">
        <v>345</v>
      </c>
      <c r="D367" s="22">
        <f t="shared" si="28"/>
        <v>8.1075873422910643E+21</v>
      </c>
      <c r="E367" s="17"/>
      <c r="F367" s="26">
        <f t="shared" si="30"/>
        <v>1.2161381013436595E+21</v>
      </c>
      <c r="G367" s="23">
        <f t="shared" si="29"/>
        <v>9.3237254436347236E+21</v>
      </c>
    </row>
    <row r="368" spans="3:7" x14ac:dyDescent="0.35">
      <c r="C368" s="17" t="s">
        <v>346</v>
      </c>
      <c r="D368" s="22">
        <f t="shared" si="28"/>
        <v>9.3237254436347236E+21</v>
      </c>
      <c r="E368" s="17"/>
      <c r="F368" s="26">
        <f t="shared" si="30"/>
        <v>1.3985588165452085E+21</v>
      </c>
      <c r="G368" s="23">
        <f t="shared" si="29"/>
        <v>1.0722284260179931E+22</v>
      </c>
    </row>
    <row r="369" spans="3:7" x14ac:dyDescent="0.35">
      <c r="C369" s="17" t="s">
        <v>347</v>
      </c>
      <c r="D369" s="22">
        <f t="shared" si="28"/>
        <v>1.0722284260179931E+22</v>
      </c>
      <c r="E369" s="17"/>
      <c r="F369" s="26">
        <f t="shared" si="30"/>
        <v>1.6083426390269897E+21</v>
      </c>
      <c r="G369" s="23">
        <f t="shared" si="29"/>
        <v>1.233062689920692E+22</v>
      </c>
    </row>
    <row r="370" spans="3:7" x14ac:dyDescent="0.35">
      <c r="C370" s="17" t="s">
        <v>348</v>
      </c>
      <c r="D370" s="22">
        <f t="shared" si="28"/>
        <v>1.233062689920692E+22</v>
      </c>
      <c r="E370" s="17"/>
      <c r="F370" s="26">
        <f t="shared" si="30"/>
        <v>1.8495940348810381E+21</v>
      </c>
      <c r="G370" s="23">
        <f t="shared" si="29"/>
        <v>1.4180220934087959E+22</v>
      </c>
    </row>
    <row r="371" spans="3:7" x14ac:dyDescent="0.35">
      <c r="C371" s="17" t="s">
        <v>349</v>
      </c>
      <c r="D371" s="22">
        <f t="shared" si="28"/>
        <v>1.4180220934087959E+22</v>
      </c>
      <c r="E371" s="17"/>
      <c r="F371" s="26">
        <f t="shared" si="30"/>
        <v>2.1270331401131938E+21</v>
      </c>
      <c r="G371" s="23">
        <f t="shared" si="29"/>
        <v>1.6307254074201153E+22</v>
      </c>
    </row>
    <row r="372" spans="3:7" x14ac:dyDescent="0.35">
      <c r="C372" s="17" t="s">
        <v>350</v>
      </c>
      <c r="D372" s="22">
        <f t="shared" si="28"/>
        <v>1.6307254074201153E+22</v>
      </c>
      <c r="E372" s="17"/>
      <c r="F372" s="26">
        <f t="shared" si="30"/>
        <v>2.446088111130173E+21</v>
      </c>
      <c r="G372" s="23">
        <f t="shared" si="29"/>
        <v>1.8753342185331327E+22</v>
      </c>
    </row>
    <row r="373" spans="3:7" x14ac:dyDescent="0.35">
      <c r="C373" s="17" t="s">
        <v>351</v>
      </c>
      <c r="D373" s="22">
        <f t="shared" si="28"/>
        <v>1.8753342185331327E+22</v>
      </c>
      <c r="E373" s="17"/>
      <c r="F373" s="26">
        <f t="shared" si="30"/>
        <v>2.813001327799699E+21</v>
      </c>
      <c r="G373" s="23">
        <f t="shared" si="29"/>
        <v>2.1566343513131027E+22</v>
      </c>
    </row>
    <row r="374" spans="3:7" x14ac:dyDescent="0.35">
      <c r="C374" s="17" t="s">
        <v>352</v>
      </c>
      <c r="D374" s="22">
        <f t="shared" si="28"/>
        <v>2.1566343513131027E+22</v>
      </c>
      <c r="E374" s="17"/>
      <c r="F374" s="26">
        <f t="shared" si="30"/>
        <v>3.2349515269696541E+21</v>
      </c>
      <c r="G374" s="23">
        <f t="shared" si="29"/>
        <v>2.4801295040100681E+22</v>
      </c>
    </row>
    <row r="375" spans="3:7" x14ac:dyDescent="0.35">
      <c r="C375" s="17" t="s">
        <v>353</v>
      </c>
      <c r="D375" s="22">
        <f t="shared" si="28"/>
        <v>2.4801295040100681E+22</v>
      </c>
      <c r="E375" s="17"/>
      <c r="F375" s="26">
        <f t="shared" si="30"/>
        <v>3.7201942560151023E+21</v>
      </c>
      <c r="G375" s="23">
        <f t="shared" si="29"/>
        <v>2.8521489296115783E+22</v>
      </c>
    </row>
    <row r="376" spans="3:7" x14ac:dyDescent="0.35">
      <c r="C376" s="17" t="s">
        <v>354</v>
      </c>
      <c r="D376" s="22">
        <f t="shared" si="28"/>
        <v>2.8521489296115783E+22</v>
      </c>
      <c r="E376" s="17"/>
      <c r="F376" s="26">
        <f t="shared" si="30"/>
        <v>4.2782233944173671E+21</v>
      </c>
      <c r="G376" s="23">
        <f t="shared" si="29"/>
        <v>3.2799712690533149E+22</v>
      </c>
    </row>
    <row r="377" spans="3:7" x14ac:dyDescent="0.35">
      <c r="C377" s="17" t="s">
        <v>355</v>
      </c>
      <c r="D377" s="22">
        <f t="shared" si="28"/>
        <v>3.2799712690533149E+22</v>
      </c>
      <c r="E377" s="17"/>
      <c r="F377" s="26">
        <f t="shared" si="30"/>
        <v>4.9199569035799717E+21</v>
      </c>
      <c r="G377" s="23">
        <f t="shared" si="29"/>
        <v>3.7719669594113121E+22</v>
      </c>
    </row>
    <row r="378" spans="3:7" x14ac:dyDescent="0.35">
      <c r="C378" s="17" t="s">
        <v>356</v>
      </c>
      <c r="D378" s="22">
        <f t="shared" si="28"/>
        <v>3.7719669594113121E+22</v>
      </c>
      <c r="E378" s="17"/>
      <c r="F378" s="26">
        <f t="shared" si="30"/>
        <v>5.6579504391169675E+21</v>
      </c>
      <c r="G378" s="23">
        <f t="shared" si="29"/>
        <v>4.3377620033230088E+22</v>
      </c>
    </row>
    <row r="379" spans="3:7" x14ac:dyDescent="0.35">
      <c r="C379" s="17" t="s">
        <v>357</v>
      </c>
      <c r="D379" s="22">
        <f t="shared" si="28"/>
        <v>4.3377620033230088E+22</v>
      </c>
      <c r="E379" s="17"/>
      <c r="F379" s="26">
        <f t="shared" si="30"/>
        <v>6.5066430049845133E+21</v>
      </c>
      <c r="G379" s="23">
        <f t="shared" si="29"/>
        <v>4.98842630382146E+22</v>
      </c>
    </row>
    <row r="380" spans="3:7" x14ac:dyDescent="0.35">
      <c r="C380" s="17" t="s">
        <v>358</v>
      </c>
      <c r="D380" s="22">
        <f t="shared" si="28"/>
        <v>4.98842630382146E+22</v>
      </c>
      <c r="E380" s="17"/>
      <c r="F380" s="26">
        <f t="shared" si="30"/>
        <v>7.4826394557321902E+21</v>
      </c>
      <c r="G380" s="23">
        <f t="shared" si="29"/>
        <v>5.7366902493946791E+22</v>
      </c>
    </row>
    <row r="381" spans="3:7" x14ac:dyDescent="0.35">
      <c r="C381" s="17" t="s">
        <v>359</v>
      </c>
      <c r="D381" s="22">
        <f t="shared" si="28"/>
        <v>5.7366902493946791E+22</v>
      </c>
      <c r="E381" s="17"/>
      <c r="F381" s="26">
        <f t="shared" si="30"/>
        <v>8.605035374092018E+21</v>
      </c>
      <c r="G381" s="23">
        <f t="shared" si="29"/>
        <v>6.5971937868038812E+22</v>
      </c>
    </row>
    <row r="382" spans="3:7" x14ac:dyDescent="0.35">
      <c r="C382" s="17" t="s">
        <v>360</v>
      </c>
      <c r="D382" s="22">
        <f t="shared" si="28"/>
        <v>6.5971937868038812E+22</v>
      </c>
      <c r="E382" s="17"/>
      <c r="F382" s="26">
        <f t="shared" si="30"/>
        <v>9.895790680205821E+21</v>
      </c>
      <c r="G382" s="23">
        <f t="shared" si="29"/>
        <v>7.5867728548244639E+22</v>
      </c>
    </row>
    <row r="383" spans="3:7" x14ac:dyDescent="0.35">
      <c r="C383" s="17" t="s">
        <v>361</v>
      </c>
      <c r="D383" s="22">
        <f t="shared" si="28"/>
        <v>7.5867728548244639E+22</v>
      </c>
      <c r="E383" s="17"/>
      <c r="F383" s="26">
        <f t="shared" si="30"/>
        <v>1.1380159282236696E+22</v>
      </c>
      <c r="G383" s="23">
        <f t="shared" si="29"/>
        <v>8.7247887830481342E+22</v>
      </c>
    </row>
    <row r="384" spans="3:7" x14ac:dyDescent="0.35">
      <c r="C384" s="17" t="s">
        <v>362</v>
      </c>
      <c r="D384" s="22">
        <f t="shared" si="28"/>
        <v>8.7247887830481342E+22</v>
      </c>
      <c r="E384" s="17"/>
      <c r="F384" s="26">
        <f t="shared" si="30"/>
        <v>1.30871831745722E+22</v>
      </c>
      <c r="G384" s="23">
        <f t="shared" si="29"/>
        <v>1.0033507100505354E+23</v>
      </c>
    </row>
    <row r="385" spans="3:7" x14ac:dyDescent="0.35">
      <c r="C385" s="17" t="s">
        <v>363</v>
      </c>
      <c r="D385" s="22">
        <f t="shared" si="28"/>
        <v>1.0033507100505354E+23</v>
      </c>
      <c r="E385" s="17"/>
      <c r="F385" s="26">
        <f t="shared" si="30"/>
        <v>1.505026065075803E+22</v>
      </c>
      <c r="G385" s="23">
        <f t="shared" si="29"/>
        <v>1.1538533165581158E+23</v>
      </c>
    </row>
    <row r="386" spans="3:7" x14ac:dyDescent="0.35">
      <c r="C386" s="17" t="s">
        <v>364</v>
      </c>
      <c r="D386" s="22">
        <f t="shared" si="28"/>
        <v>1.1538533165581158E+23</v>
      </c>
      <c r="E386" s="17"/>
      <c r="F386" s="26">
        <f t="shared" si="30"/>
        <v>1.7307799748371735E+22</v>
      </c>
      <c r="G386" s="23">
        <f t="shared" si="29"/>
        <v>1.326931314041833E+23</v>
      </c>
    </row>
    <row r="387" spans="3:7" x14ac:dyDescent="0.35">
      <c r="C387" s="17" t="s">
        <v>365</v>
      </c>
      <c r="D387" s="22">
        <f t="shared" si="28"/>
        <v>1.326931314041833E+23</v>
      </c>
      <c r="E387" s="17"/>
      <c r="F387" s="26">
        <f t="shared" si="30"/>
        <v>1.9903969710627493E+22</v>
      </c>
      <c r="G387" s="23">
        <f t="shared" si="29"/>
        <v>1.5259710111481079E+23</v>
      </c>
    </row>
    <row r="388" spans="3:7" x14ac:dyDescent="0.35">
      <c r="C388" s="17" t="s">
        <v>366</v>
      </c>
      <c r="D388" s="22">
        <f t="shared" si="28"/>
        <v>1.5259710111481079E+23</v>
      </c>
      <c r="E388" s="17"/>
      <c r="F388" s="26">
        <f t="shared" si="30"/>
        <v>2.2889565167221618E+22</v>
      </c>
      <c r="G388" s="23">
        <f t="shared" si="29"/>
        <v>1.7548666628203242E+23</v>
      </c>
    </row>
    <row r="389" spans="3:7" x14ac:dyDescent="0.35">
      <c r="C389" s="17" t="s">
        <v>367</v>
      </c>
      <c r="D389" s="22">
        <f t="shared" si="28"/>
        <v>1.7548666628203242E+23</v>
      </c>
      <c r="E389" s="17"/>
      <c r="F389" s="26">
        <f t="shared" si="30"/>
        <v>2.6322999942304863E+22</v>
      </c>
      <c r="G389" s="23">
        <f t="shared" si="29"/>
        <v>2.018096662243373E+23</v>
      </c>
    </row>
    <row r="390" spans="3:7" x14ac:dyDescent="0.35">
      <c r="C390" s="17" t="s">
        <v>368</v>
      </c>
      <c r="D390" s="22">
        <f t="shared" si="28"/>
        <v>2.018096662243373E+23</v>
      </c>
      <c r="E390" s="17"/>
      <c r="F390" s="26">
        <f t="shared" si="30"/>
        <v>3.0271449933650594E+22</v>
      </c>
      <c r="G390" s="23">
        <f t="shared" si="29"/>
        <v>2.320811161579879E+23</v>
      </c>
    </row>
    <row r="391" spans="3:7" x14ac:dyDescent="0.35">
      <c r="C391" s="17" t="s">
        <v>369</v>
      </c>
      <c r="D391" s="22">
        <f t="shared" si="28"/>
        <v>2.320811161579879E+23</v>
      </c>
      <c r="E391" s="17"/>
      <c r="F391" s="26">
        <f t="shared" si="30"/>
        <v>3.4812167423698181E+22</v>
      </c>
      <c r="G391" s="23">
        <f t="shared" si="29"/>
        <v>2.6689328358168609E+23</v>
      </c>
    </row>
    <row r="392" spans="3:7" x14ac:dyDescent="0.35">
      <c r="C392" s="17" t="s">
        <v>370</v>
      </c>
      <c r="D392" s="22">
        <f t="shared" si="28"/>
        <v>2.6689328358168609E+23</v>
      </c>
      <c r="E392" s="17"/>
      <c r="F392" s="26">
        <f t="shared" si="30"/>
        <v>4.0033992537252911E+22</v>
      </c>
      <c r="G392" s="23">
        <f t="shared" si="29"/>
        <v>3.0692727611893898E+23</v>
      </c>
    </row>
    <row r="393" spans="3:7" x14ac:dyDescent="0.35">
      <c r="C393" s="17" t="s">
        <v>371</v>
      </c>
      <c r="D393" s="22">
        <f t="shared" si="28"/>
        <v>3.0692727611893898E+23</v>
      </c>
      <c r="E393" s="17"/>
      <c r="F393" s="26">
        <f t="shared" si="30"/>
        <v>4.6039091417840842E+22</v>
      </c>
      <c r="G393" s="23">
        <f t="shared" si="29"/>
        <v>3.5296636753677985E+23</v>
      </c>
    </row>
    <row r="394" spans="3:7" x14ac:dyDescent="0.35">
      <c r="C394" s="17" t="s">
        <v>372</v>
      </c>
      <c r="D394" s="22">
        <f t="shared" si="28"/>
        <v>3.5296636753677985E+23</v>
      </c>
      <c r="E394" s="17"/>
      <c r="F394" s="26">
        <f t="shared" si="30"/>
        <v>5.2944955130516972E+22</v>
      </c>
      <c r="G394" s="23">
        <f t="shared" si="29"/>
        <v>4.0591132266729683E+23</v>
      </c>
    </row>
    <row r="395" spans="3:7" x14ac:dyDescent="0.35">
      <c r="C395" s="17" t="s">
        <v>373</v>
      </c>
      <c r="D395" s="22">
        <f t="shared" si="28"/>
        <v>4.0591132266729683E+23</v>
      </c>
      <c r="E395" s="17"/>
      <c r="F395" s="26">
        <f t="shared" si="30"/>
        <v>6.0886698400094519E+22</v>
      </c>
      <c r="G395" s="23">
        <f t="shared" si="29"/>
        <v>4.6679802106739137E+23</v>
      </c>
    </row>
    <row r="396" spans="3:7" x14ac:dyDescent="0.35">
      <c r="C396" s="17" t="s">
        <v>374</v>
      </c>
      <c r="D396" s="22">
        <f t="shared" si="28"/>
        <v>4.6679802106739137E+23</v>
      </c>
      <c r="E396" s="17"/>
      <c r="F396" s="26">
        <f t="shared" si="30"/>
        <v>7.0019703160108701E+22</v>
      </c>
      <c r="G396" s="23">
        <f t="shared" si="29"/>
        <v>5.3681772422750008E+23</v>
      </c>
    </row>
    <row r="397" spans="3:7" x14ac:dyDescent="0.35">
      <c r="C397" s="17" t="s">
        <v>375</v>
      </c>
      <c r="D397" s="22">
        <f t="shared" si="28"/>
        <v>5.3681772422750008E+23</v>
      </c>
      <c r="E397" s="17"/>
      <c r="F397" s="26">
        <f t="shared" si="30"/>
        <v>8.0522658634125009E+22</v>
      </c>
      <c r="G397" s="23">
        <f t="shared" si="29"/>
        <v>6.1734038286162506E+23</v>
      </c>
    </row>
    <row r="398" spans="3:7" x14ac:dyDescent="0.35">
      <c r="C398" s="17" t="s">
        <v>376</v>
      </c>
      <c r="D398" s="22">
        <f t="shared" si="28"/>
        <v>6.1734038286162506E+23</v>
      </c>
      <c r="E398" s="17"/>
      <c r="F398" s="26">
        <f t="shared" si="30"/>
        <v>9.2601057429243755E+22</v>
      </c>
      <c r="G398" s="23">
        <f t="shared" si="29"/>
        <v>7.0994144029086886E+23</v>
      </c>
    </row>
    <row r="399" spans="3:7" x14ac:dyDescent="0.35">
      <c r="C399" s="17" t="s">
        <v>377</v>
      </c>
      <c r="D399" s="22">
        <f t="shared" si="28"/>
        <v>7.0994144029086886E+23</v>
      </c>
      <c r="E399" s="17"/>
      <c r="F399" s="26">
        <f t="shared" si="30"/>
        <v>1.0649121604363033E+23</v>
      </c>
      <c r="G399" s="23">
        <f t="shared" si="29"/>
        <v>8.1643265633449924E+23</v>
      </c>
    </row>
    <row r="400" spans="3:7" x14ac:dyDescent="0.35">
      <c r="C400" s="17" t="s">
        <v>378</v>
      </c>
      <c r="D400" s="22">
        <f t="shared" si="28"/>
        <v>8.1643265633449924E+23</v>
      </c>
      <c r="E400" s="17"/>
      <c r="F400" s="26">
        <f t="shared" si="30"/>
        <v>1.2246489845017489E+23</v>
      </c>
      <c r="G400" s="23">
        <f t="shared" si="29"/>
        <v>9.3889755478467413E+23</v>
      </c>
    </row>
    <row r="401" spans="3:7" x14ac:dyDescent="0.35">
      <c r="C401" s="17" t="s">
        <v>379</v>
      </c>
      <c r="D401" s="22">
        <f t="shared" ref="D401:D403" si="31">G400</f>
        <v>9.3889755478467413E+23</v>
      </c>
      <c r="E401" s="17"/>
      <c r="F401" s="26">
        <f t="shared" si="30"/>
        <v>1.4083463321770112E+23</v>
      </c>
      <c r="G401" s="23">
        <f t="shared" si="29"/>
        <v>1.0797321880023752E+24</v>
      </c>
    </row>
    <row r="402" spans="3:7" x14ac:dyDescent="0.35">
      <c r="C402" s="17" t="s">
        <v>380</v>
      </c>
      <c r="D402" s="22">
        <f t="shared" si="31"/>
        <v>1.0797321880023752E+24</v>
      </c>
      <c r="E402" s="17"/>
      <c r="F402" s="26">
        <f t="shared" si="30"/>
        <v>1.6195982820035629E+23</v>
      </c>
      <c r="G402" s="23">
        <f t="shared" si="29"/>
        <v>1.2416920162027316E+24</v>
      </c>
    </row>
    <row r="403" spans="3:7" x14ac:dyDescent="0.35">
      <c r="C403" s="17" t="s">
        <v>381</v>
      </c>
      <c r="D403" s="22">
        <f t="shared" si="31"/>
        <v>1.2416920162027316E+24</v>
      </c>
      <c r="E403" s="17"/>
      <c r="F403" s="26">
        <f t="shared" si="30"/>
        <v>1.8625380243040975E+23</v>
      </c>
      <c r="G403" s="23">
        <f t="shared" si="29"/>
        <v>1.4279458186331415E+24</v>
      </c>
    </row>
  </sheetData>
  <mergeCells count="1">
    <mergeCell ref="E37:F37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topLeftCell="A4" workbookViewId="0">
      <selection activeCell="H11" sqref="H11"/>
    </sheetView>
  </sheetViews>
  <sheetFormatPr baseColWidth="10" defaultRowHeight="14.5" x14ac:dyDescent="0.35"/>
  <cols>
    <col min="6" max="6" width="14.7265625" customWidth="1"/>
  </cols>
  <sheetData>
    <row r="3" spans="2:6" x14ac:dyDescent="0.35">
      <c r="B3" s="13"/>
    </row>
    <row r="9" spans="2:6" x14ac:dyDescent="0.35">
      <c r="D9" s="17" t="s">
        <v>10</v>
      </c>
      <c r="E9" s="17" t="s">
        <v>11</v>
      </c>
      <c r="F9" s="17" t="s">
        <v>9</v>
      </c>
    </row>
    <row r="10" spans="2:6" x14ac:dyDescent="0.35">
      <c r="D10" s="11">
        <v>1</v>
      </c>
      <c r="E10" s="18">
        <f>0.86</f>
        <v>0.86</v>
      </c>
      <c r="F10" s="17">
        <f>D10*E10</f>
        <v>0.86</v>
      </c>
    </row>
    <row r="11" spans="2:6" x14ac:dyDescent="0.35">
      <c r="D11" s="11">
        <f>D10</f>
        <v>1</v>
      </c>
      <c r="E11" s="18">
        <f t="shared" ref="E11:E19" si="0">0.86</f>
        <v>0.86</v>
      </c>
      <c r="F11" s="17">
        <f t="shared" ref="F11:F19" si="1">D11*E11</f>
        <v>0.86</v>
      </c>
    </row>
    <row r="12" spans="2:6" x14ac:dyDescent="0.35">
      <c r="D12" s="11">
        <f t="shared" ref="D12:D19" si="2">D11</f>
        <v>1</v>
      </c>
      <c r="E12" s="18">
        <f t="shared" si="0"/>
        <v>0.86</v>
      </c>
      <c r="F12" s="17">
        <f t="shared" si="1"/>
        <v>0.86</v>
      </c>
    </row>
    <row r="13" spans="2:6" x14ac:dyDescent="0.35">
      <c r="D13" s="11">
        <f t="shared" si="2"/>
        <v>1</v>
      </c>
      <c r="E13" s="18">
        <f t="shared" si="0"/>
        <v>0.86</v>
      </c>
      <c r="F13" s="17">
        <f t="shared" si="1"/>
        <v>0.86</v>
      </c>
    </row>
    <row r="14" spans="2:6" x14ac:dyDescent="0.35">
      <c r="D14" s="11">
        <f t="shared" si="2"/>
        <v>1</v>
      </c>
      <c r="E14" s="18">
        <f t="shared" si="0"/>
        <v>0.86</v>
      </c>
      <c r="F14" s="17">
        <f t="shared" si="1"/>
        <v>0.86</v>
      </c>
    </row>
    <row r="15" spans="2:6" x14ac:dyDescent="0.35">
      <c r="D15" s="11">
        <f t="shared" si="2"/>
        <v>1</v>
      </c>
      <c r="E15" s="18">
        <f t="shared" si="0"/>
        <v>0.86</v>
      </c>
      <c r="F15" s="17">
        <f t="shared" si="1"/>
        <v>0.86</v>
      </c>
    </row>
    <row r="16" spans="2:6" x14ac:dyDescent="0.35">
      <c r="D16" s="11">
        <f t="shared" si="2"/>
        <v>1</v>
      </c>
      <c r="E16" s="18">
        <f t="shared" si="0"/>
        <v>0.86</v>
      </c>
      <c r="F16" s="17">
        <f t="shared" si="1"/>
        <v>0.86</v>
      </c>
    </row>
    <row r="17" spans="4:6" x14ac:dyDescent="0.35">
      <c r="D17" s="11">
        <f t="shared" si="2"/>
        <v>1</v>
      </c>
      <c r="E17" s="18">
        <f t="shared" si="0"/>
        <v>0.86</v>
      </c>
      <c r="F17" s="17">
        <f t="shared" si="1"/>
        <v>0.86</v>
      </c>
    </row>
    <row r="18" spans="4:6" x14ac:dyDescent="0.35">
      <c r="D18" s="11">
        <f t="shared" si="2"/>
        <v>1</v>
      </c>
      <c r="E18" s="18">
        <f t="shared" si="0"/>
        <v>0.86</v>
      </c>
      <c r="F18" s="17">
        <f t="shared" si="1"/>
        <v>0.86</v>
      </c>
    </row>
    <row r="19" spans="4:6" x14ac:dyDescent="0.35">
      <c r="D19" s="11">
        <f t="shared" si="2"/>
        <v>1</v>
      </c>
      <c r="E19" s="18">
        <f t="shared" si="0"/>
        <v>0.86</v>
      </c>
      <c r="F19" s="17">
        <f t="shared" si="1"/>
        <v>0.86</v>
      </c>
    </row>
    <row r="20" spans="4:6" x14ac:dyDescent="0.35">
      <c r="F20" s="20">
        <f>SUM(F10:F19)</f>
        <v>8.6000000000000014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Luffi</cp:lastModifiedBy>
  <dcterms:created xsi:type="dcterms:W3CDTF">2017-05-16T15:43:43Z</dcterms:created>
  <dcterms:modified xsi:type="dcterms:W3CDTF">2020-01-17T05:12:16Z</dcterms:modified>
</cp:coreProperties>
</file>